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fnguyen\Documents\EAP Projects\32024 HECO 2021 IGP Support\"/>
    </mc:Choice>
  </mc:AlternateContent>
  <xr:revisionPtr revIDLastSave="0" documentId="8_{52ABC796-2669-494B-9D38-D16BF97AEFCA}" xr6:coauthVersionLast="47" xr6:coauthVersionMax="47" xr10:uidLastSave="{00000000-0000-0000-0000-000000000000}"/>
  <bookViews>
    <workbookView xWindow="-120" yWindow="-120" windowWidth="29040" windowHeight="15840" xr2:uid="{51D3C2B1-9B2F-457C-86E7-D0D6CA886BEF}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1" l="1"/>
  <c r="C65" i="1"/>
  <c r="C63" i="1"/>
  <c r="C72" i="1" s="1"/>
  <c r="B59" i="1"/>
  <c r="B58" i="1"/>
  <c r="B57" i="1"/>
  <c r="B56" i="1"/>
  <c r="B55" i="1"/>
  <c r="B54" i="1"/>
  <c r="B53" i="1"/>
  <c r="B52" i="1"/>
  <c r="B51" i="1"/>
  <c r="C50" i="1"/>
  <c r="B50" i="1"/>
  <c r="B4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E38" i="1"/>
  <c r="AD38" i="1"/>
  <c r="AC38" i="1"/>
  <c r="AB38" i="1"/>
  <c r="AA38" i="1"/>
  <c r="Z38" i="1"/>
  <c r="Z46" i="1" s="1"/>
  <c r="Y38" i="1"/>
  <c r="Y46" i="1" s="1"/>
  <c r="X38" i="1"/>
  <c r="W38" i="1"/>
  <c r="V38" i="1"/>
  <c r="V46" i="1" s="1"/>
  <c r="U38" i="1"/>
  <c r="U46" i="1" s="1"/>
  <c r="T38" i="1"/>
  <c r="S38" i="1"/>
  <c r="R38" i="1"/>
  <c r="R46" i="1" s="1"/>
  <c r="Q38" i="1"/>
  <c r="Q46" i="1" s="1"/>
  <c r="P38" i="1"/>
  <c r="O38" i="1"/>
  <c r="N38" i="1"/>
  <c r="N46" i="1" s="1"/>
  <c r="M38" i="1"/>
  <c r="L38" i="1"/>
  <c r="K38" i="1"/>
  <c r="J38" i="1"/>
  <c r="J46" i="1" s="1"/>
  <c r="I38" i="1"/>
  <c r="I46" i="1" s="1"/>
  <c r="H38" i="1"/>
  <c r="H46" i="1" s="1"/>
  <c r="G38" i="1"/>
  <c r="F38" i="1"/>
  <c r="F46" i="1" s="1"/>
  <c r="E38" i="1"/>
  <c r="E46" i="1" s="1"/>
  <c r="D38" i="1"/>
  <c r="D46" i="1" s="1"/>
  <c r="C38" i="1"/>
  <c r="B38" i="1"/>
  <c r="C37" i="1"/>
  <c r="B37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B32" i="1"/>
  <c r="B31" i="1"/>
  <c r="B30" i="1"/>
  <c r="B29" i="1"/>
  <c r="B28" i="1"/>
  <c r="B27" i="1"/>
  <c r="B26" i="1"/>
  <c r="B25" i="1"/>
  <c r="E24" i="1"/>
  <c r="E50" i="1" s="1"/>
  <c r="D24" i="1"/>
  <c r="B24" i="1"/>
  <c r="AD46" i="1" l="1"/>
  <c r="C46" i="1"/>
  <c r="K46" i="1"/>
  <c r="O46" i="1"/>
  <c r="S46" i="1"/>
  <c r="W46" i="1"/>
  <c r="AA46" i="1"/>
  <c r="AE46" i="1"/>
  <c r="M46" i="1"/>
  <c r="AC46" i="1"/>
  <c r="G46" i="1"/>
  <c r="E37" i="1"/>
  <c r="E63" i="1"/>
  <c r="F24" i="1"/>
  <c r="L46" i="1"/>
  <c r="P46" i="1"/>
  <c r="T46" i="1"/>
  <c r="X46" i="1"/>
  <c r="AB46" i="1"/>
  <c r="D63" i="1"/>
  <c r="D50" i="1"/>
  <c r="D37" i="1"/>
  <c r="C66" i="1"/>
  <c r="C70" i="1"/>
  <c r="C67" i="1"/>
  <c r="C71" i="1"/>
  <c r="C64" i="1"/>
  <c r="C68" i="1"/>
  <c r="F50" i="1" l="1"/>
  <c r="F63" i="1"/>
  <c r="G24" i="1"/>
  <c r="F37" i="1"/>
  <c r="E70" i="1"/>
  <c r="E66" i="1"/>
  <c r="E69" i="1"/>
  <c r="E65" i="1"/>
  <c r="E72" i="1"/>
  <c r="E68" i="1"/>
  <c r="E64" i="1"/>
  <c r="E71" i="1"/>
  <c r="E67" i="1"/>
  <c r="D71" i="1"/>
  <c r="D67" i="1"/>
  <c r="D70" i="1"/>
  <c r="D66" i="1"/>
  <c r="D69" i="1"/>
  <c r="D65" i="1"/>
  <c r="D64" i="1"/>
  <c r="D68" i="1"/>
  <c r="D72" i="1"/>
  <c r="G63" i="1" l="1"/>
  <c r="G50" i="1"/>
  <c r="H24" i="1"/>
  <c r="G37" i="1"/>
  <c r="F69" i="1"/>
  <c r="F65" i="1"/>
  <c r="F72" i="1"/>
  <c r="F68" i="1"/>
  <c r="F64" i="1"/>
  <c r="F71" i="1"/>
  <c r="F67" i="1"/>
  <c r="F70" i="1"/>
  <c r="F66" i="1"/>
  <c r="H63" i="1" l="1"/>
  <c r="H50" i="1"/>
  <c r="H37" i="1"/>
  <c r="I24" i="1"/>
  <c r="G72" i="1"/>
  <c r="G68" i="1"/>
  <c r="G64" i="1"/>
  <c r="G71" i="1"/>
  <c r="G67" i="1"/>
  <c r="G70" i="1"/>
  <c r="G66" i="1"/>
  <c r="G65" i="1"/>
  <c r="G69" i="1"/>
  <c r="I50" i="1" l="1"/>
  <c r="I37" i="1"/>
  <c r="I63" i="1"/>
  <c r="J24" i="1"/>
  <c r="H71" i="1"/>
  <c r="H67" i="1"/>
  <c r="H70" i="1"/>
  <c r="H66" i="1"/>
  <c r="H69" i="1"/>
  <c r="H65" i="1"/>
  <c r="H72" i="1"/>
  <c r="H68" i="1"/>
  <c r="H64" i="1"/>
  <c r="J50" i="1" l="1"/>
  <c r="J63" i="1"/>
  <c r="K24" i="1"/>
  <c r="J37" i="1"/>
  <c r="I70" i="1"/>
  <c r="I66" i="1"/>
  <c r="I69" i="1"/>
  <c r="I65" i="1"/>
  <c r="I72" i="1"/>
  <c r="I68" i="1"/>
  <c r="I64" i="1"/>
  <c r="I71" i="1"/>
  <c r="I67" i="1"/>
  <c r="K63" i="1" l="1"/>
  <c r="L24" i="1"/>
  <c r="K37" i="1"/>
  <c r="K50" i="1"/>
  <c r="J69" i="1"/>
  <c r="J65" i="1"/>
  <c r="J72" i="1"/>
  <c r="J68" i="1"/>
  <c r="J64" i="1"/>
  <c r="J71" i="1"/>
  <c r="J67" i="1"/>
  <c r="J66" i="1"/>
  <c r="J70" i="1"/>
  <c r="L63" i="1" l="1"/>
  <c r="L50" i="1"/>
  <c r="L37" i="1"/>
  <c r="M24" i="1"/>
  <c r="K72" i="1"/>
  <c r="K68" i="1"/>
  <c r="K64" i="1"/>
  <c r="K71" i="1"/>
  <c r="K67" i="1"/>
  <c r="K70" i="1"/>
  <c r="K66" i="1"/>
  <c r="K69" i="1"/>
  <c r="K65" i="1"/>
  <c r="M50" i="1" l="1"/>
  <c r="M63" i="1"/>
  <c r="N24" i="1"/>
  <c r="M37" i="1"/>
  <c r="L71" i="1"/>
  <c r="L67" i="1"/>
  <c r="L70" i="1"/>
  <c r="L66" i="1"/>
  <c r="L69" i="1"/>
  <c r="L65" i="1"/>
  <c r="L72" i="1"/>
  <c r="L68" i="1"/>
  <c r="L64" i="1"/>
  <c r="N50" i="1" l="1"/>
  <c r="N63" i="1"/>
  <c r="O24" i="1"/>
  <c r="N37" i="1"/>
  <c r="M70" i="1"/>
  <c r="M66" i="1"/>
  <c r="M69" i="1"/>
  <c r="M65" i="1"/>
  <c r="M72" i="1"/>
  <c r="M68" i="1"/>
  <c r="M64" i="1"/>
  <c r="M67" i="1"/>
  <c r="M71" i="1"/>
  <c r="O63" i="1" l="1"/>
  <c r="P24" i="1"/>
  <c r="O37" i="1"/>
  <c r="O50" i="1"/>
  <c r="N69" i="1"/>
  <c r="N65" i="1"/>
  <c r="N72" i="1"/>
  <c r="N68" i="1"/>
  <c r="N64" i="1"/>
  <c r="N71" i="1"/>
  <c r="N67" i="1"/>
  <c r="N70" i="1"/>
  <c r="N66" i="1"/>
  <c r="P63" i="1" l="1"/>
  <c r="P50" i="1"/>
  <c r="P37" i="1"/>
  <c r="Q24" i="1"/>
  <c r="O72" i="1"/>
  <c r="O68" i="1"/>
  <c r="O64" i="1"/>
  <c r="O71" i="1"/>
  <c r="O67" i="1"/>
  <c r="O70" i="1"/>
  <c r="O66" i="1"/>
  <c r="O69" i="1"/>
  <c r="O65" i="1"/>
  <c r="Q50" i="1" l="1"/>
  <c r="Q63" i="1"/>
  <c r="Q37" i="1"/>
  <c r="R24" i="1"/>
  <c r="P71" i="1"/>
  <c r="P67" i="1"/>
  <c r="P70" i="1"/>
  <c r="P66" i="1"/>
  <c r="P69" i="1"/>
  <c r="P65" i="1"/>
  <c r="P68" i="1"/>
  <c r="P64" i="1"/>
  <c r="P72" i="1"/>
  <c r="R50" i="1" l="1"/>
  <c r="R63" i="1"/>
  <c r="S24" i="1"/>
  <c r="R37" i="1"/>
  <c r="Q70" i="1"/>
  <c r="Q66" i="1"/>
  <c r="Q69" i="1"/>
  <c r="Q65" i="1"/>
  <c r="Q72" i="1"/>
  <c r="Q68" i="1"/>
  <c r="Q64" i="1"/>
  <c r="Q71" i="1"/>
  <c r="Q67" i="1"/>
  <c r="R69" i="1" l="1"/>
  <c r="R65" i="1"/>
  <c r="R72" i="1"/>
  <c r="R68" i="1"/>
  <c r="R64" i="1"/>
  <c r="R71" i="1"/>
  <c r="R67" i="1"/>
  <c r="R70" i="1"/>
  <c r="R66" i="1"/>
  <c r="S63" i="1"/>
  <c r="T24" i="1"/>
  <c r="S50" i="1"/>
  <c r="S37" i="1"/>
  <c r="T63" i="1" l="1"/>
  <c r="T50" i="1"/>
  <c r="T37" i="1"/>
  <c r="U24" i="1"/>
  <c r="S72" i="1"/>
  <c r="S68" i="1"/>
  <c r="S64" i="1"/>
  <c r="S71" i="1"/>
  <c r="S67" i="1"/>
  <c r="S70" i="1"/>
  <c r="S66" i="1"/>
  <c r="S69" i="1"/>
  <c r="S65" i="1"/>
  <c r="U50" i="1" l="1"/>
  <c r="U63" i="1"/>
  <c r="U37" i="1"/>
  <c r="V24" i="1"/>
  <c r="T71" i="1"/>
  <c r="T67" i="1"/>
  <c r="T70" i="1"/>
  <c r="T66" i="1"/>
  <c r="T69" i="1"/>
  <c r="T65" i="1"/>
  <c r="T64" i="1"/>
  <c r="T72" i="1"/>
  <c r="T68" i="1"/>
  <c r="V50" i="1" l="1"/>
  <c r="V63" i="1"/>
  <c r="W24" i="1"/>
  <c r="V37" i="1"/>
  <c r="U70" i="1"/>
  <c r="U66" i="1"/>
  <c r="U69" i="1"/>
  <c r="U65" i="1"/>
  <c r="U72" i="1"/>
  <c r="U68" i="1"/>
  <c r="U64" i="1"/>
  <c r="U71" i="1"/>
  <c r="U67" i="1"/>
  <c r="W63" i="1" l="1"/>
  <c r="W50" i="1"/>
  <c r="X24" i="1"/>
  <c r="W37" i="1"/>
  <c r="V69" i="1"/>
  <c r="V65" i="1"/>
  <c r="V72" i="1"/>
  <c r="V68" i="1"/>
  <c r="V64" i="1"/>
  <c r="V71" i="1"/>
  <c r="V67" i="1"/>
  <c r="V70" i="1"/>
  <c r="V66" i="1"/>
  <c r="X63" i="1" l="1"/>
  <c r="X50" i="1"/>
  <c r="X37" i="1"/>
  <c r="Y24" i="1"/>
  <c r="W72" i="1"/>
  <c r="W68" i="1"/>
  <c r="W64" i="1"/>
  <c r="W71" i="1"/>
  <c r="W67" i="1"/>
  <c r="W70" i="1"/>
  <c r="W66" i="1"/>
  <c r="W65" i="1"/>
  <c r="W69" i="1"/>
  <c r="Y50" i="1" l="1"/>
  <c r="Y63" i="1"/>
  <c r="Z24" i="1"/>
  <c r="Y37" i="1"/>
  <c r="X71" i="1"/>
  <c r="X67" i="1"/>
  <c r="X70" i="1"/>
  <c r="X66" i="1"/>
  <c r="X69" i="1"/>
  <c r="X65" i="1"/>
  <c r="X72" i="1"/>
  <c r="X64" i="1"/>
  <c r="X68" i="1"/>
  <c r="Z50" i="1" l="1"/>
  <c r="Z63" i="1"/>
  <c r="AA24" i="1"/>
  <c r="Z37" i="1"/>
  <c r="Y70" i="1"/>
  <c r="Y66" i="1"/>
  <c r="Y69" i="1"/>
  <c r="Y65" i="1"/>
  <c r="Y72" i="1"/>
  <c r="Y68" i="1"/>
  <c r="Y64" i="1"/>
  <c r="Y71" i="1"/>
  <c r="Y67" i="1"/>
  <c r="AA63" i="1" l="1"/>
  <c r="AB24" i="1"/>
  <c r="AA37" i="1"/>
  <c r="AA50" i="1"/>
  <c r="Z69" i="1"/>
  <c r="Z65" i="1"/>
  <c r="Z72" i="1"/>
  <c r="Z68" i="1"/>
  <c r="Z64" i="1"/>
  <c r="Z71" i="1"/>
  <c r="Z67" i="1"/>
  <c r="Z66" i="1"/>
  <c r="Z70" i="1"/>
  <c r="AB63" i="1" l="1"/>
  <c r="AB50" i="1"/>
  <c r="AB37" i="1"/>
  <c r="AC24" i="1"/>
  <c r="AA72" i="1"/>
  <c r="AA68" i="1"/>
  <c r="AA64" i="1"/>
  <c r="AA71" i="1"/>
  <c r="AA67" i="1"/>
  <c r="AA70" i="1"/>
  <c r="AA66" i="1"/>
  <c r="AA65" i="1"/>
  <c r="AA69" i="1"/>
  <c r="AC50" i="1" l="1"/>
  <c r="AC63" i="1"/>
  <c r="AC37" i="1"/>
  <c r="AD24" i="1"/>
  <c r="AB71" i="1"/>
  <c r="AB67" i="1"/>
  <c r="AB70" i="1"/>
  <c r="AB66" i="1"/>
  <c r="AB69" i="1"/>
  <c r="AB65" i="1"/>
  <c r="AB72" i="1"/>
  <c r="AB68" i="1"/>
  <c r="AB64" i="1"/>
  <c r="AD50" i="1" l="1"/>
  <c r="AD63" i="1"/>
  <c r="AE24" i="1"/>
  <c r="AD37" i="1"/>
  <c r="AC70" i="1"/>
  <c r="AC66" i="1"/>
  <c r="AC69" i="1"/>
  <c r="AC65" i="1"/>
  <c r="AC72" i="1"/>
  <c r="AC68" i="1"/>
  <c r="AC64" i="1"/>
  <c r="AC67" i="1"/>
  <c r="AC71" i="1"/>
  <c r="AE63" i="1" l="1"/>
  <c r="AE37" i="1"/>
  <c r="AE50" i="1"/>
  <c r="AD69" i="1"/>
  <c r="AD65" i="1"/>
  <c r="AD72" i="1"/>
  <c r="AD68" i="1"/>
  <c r="AD64" i="1"/>
  <c r="AD71" i="1"/>
  <c r="AD67" i="1"/>
  <c r="AD66" i="1"/>
  <c r="AD70" i="1"/>
  <c r="AE72" i="1" l="1"/>
  <c r="AE68" i="1"/>
  <c r="AE64" i="1"/>
  <c r="AE71" i="1"/>
  <c r="AE67" i="1"/>
  <c r="AE70" i="1"/>
  <c r="AE66" i="1"/>
  <c r="AE69" i="1"/>
  <c r="AE65" i="1"/>
</calcChain>
</file>

<file path=xl/sharedStrings.xml><?xml version="1.0" encoding="utf-8"?>
<sst xmlns="http://schemas.openxmlformats.org/spreadsheetml/2006/main" count="19" uniqueCount="19">
  <si>
    <t>Bundle</t>
  </si>
  <si>
    <t>Peak_A</t>
  </si>
  <si>
    <t>Other_A</t>
  </si>
  <si>
    <t>Peak_B</t>
  </si>
  <si>
    <t>Peak_C</t>
  </si>
  <si>
    <t>Other_B</t>
  </si>
  <si>
    <t>Peak_D</t>
  </si>
  <si>
    <t>Other_C</t>
  </si>
  <si>
    <t>Other_D</t>
  </si>
  <si>
    <t>Incremental Potential by Bundle (GWh)</t>
  </si>
  <si>
    <t>Cumulative Potential by Bundle (GWh)</t>
  </si>
  <si>
    <r>
      <t xml:space="preserve">Savings-Weighted LCOE ($/MWh)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</t>
    </r>
  </si>
  <si>
    <r>
      <t xml:space="preserve">Savings-Weighted LCOE ($/MWh)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</t>
    </r>
  </si>
  <si>
    <t>Total</t>
  </si>
  <si>
    <t>Financial Escalation Factor</t>
  </si>
  <si>
    <t>LCOE Floor</t>
  </si>
  <si>
    <t>Applies cap to negative levelized costs (e.g. when NEIs push costs negative or efficient option is cheaper than baseline option)</t>
  </si>
  <si>
    <t>LCOE Ceiling</t>
  </si>
  <si>
    <t>Applies cap to very high levelized costs (e.g. when a measure is an unusually small saver resulting in a near-infinite ratio)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</si>
</sst>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0" borderId="3" xfId="0" applyBorder="1"/>
    <xf numFmtId="43" fontId="0" fillId="0" borderId="0" xfId="1" applyFont="1"/>
    <xf numFmtId="0" fontId="2" fillId="0" borderId="4" xfId="0" applyFont="1" applyBorder="1"/>
    <xf numFmtId="43" fontId="2" fillId="0" borderId="5" xfId="1" applyFont="1" applyBorder="1"/>
    <xf numFmtId="165" fontId="0" fillId="0" borderId="0" xfId="1" applyNumberFormat="1" applyFont="1"/>
    <xf numFmtId="165" fontId="2" fillId="0" borderId="5" xfId="1" applyNumberFormat="1" applyFont="1" applyBorder="1"/>
    <xf numFmtId="164" fontId="0" fillId="0" borderId="0" xfId="0" applyNumberFormat="1"/>
    <xf numFmtId="164" fontId="2" fillId="0" borderId="5" xfId="0" applyNumberFormat="1" applyFont="1" applyBorder="1"/>
    <xf numFmtId="0" fontId="2" fillId="2" borderId="6" xfId="0" applyFont="1" applyFill="1" applyBorder="1"/>
    <xf numFmtId="166" fontId="0" fillId="0" borderId="6" xfId="3" applyNumberFormat="1" applyFont="1" applyBorder="1"/>
    <xf numFmtId="0" fontId="2" fillId="2" borderId="7" xfId="0" applyFont="1" applyFill="1" applyBorder="1"/>
    <xf numFmtId="167" fontId="0" fillId="0" borderId="7" xfId="2" applyNumberFormat="1" applyFont="1" applyBorder="1"/>
    <xf numFmtId="0" fontId="4" fillId="0" borderId="0" xfId="0" applyFont="1" applyAlignment="1">
      <alignment horizontal="left" indent="1"/>
    </xf>
    <xf numFmtId="0" fontId="2" fillId="2" borderId="8" xfId="0" applyFont="1" applyFill="1" applyBorder="1"/>
    <xf numFmtId="167" fontId="0" fillId="0" borderId="8" xfId="2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Summary!$B$23</c:f>
          <c:strCache>
            <c:ptCount val="1"/>
            <c:pt idx="0">
              <c:v>Incremental Potential by Bundle (GWh)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Summary!$B$25</c:f>
              <c:strCache>
                <c:ptCount val="1"/>
                <c:pt idx="0">
                  <c:v>Peak_A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Summary!$C$25:$AE$25</c:f>
              <c:numCache>
                <c:formatCode>_(* #,##0.00_);_(* \(#,##0.00\);_(* "-"??_);_(@_)</c:formatCode>
                <c:ptCount val="29"/>
                <c:pt idx="0">
                  <c:v>7.3625023185206737E-2</c:v>
                </c:pt>
                <c:pt idx="1">
                  <c:v>8.6384233208861433E-2</c:v>
                </c:pt>
                <c:pt idx="2">
                  <c:v>0.10096311556507054</c:v>
                </c:pt>
                <c:pt idx="3">
                  <c:v>0.11722170745782987</c:v>
                </c:pt>
                <c:pt idx="4">
                  <c:v>0.12914761105785172</c:v>
                </c:pt>
                <c:pt idx="5">
                  <c:v>0.14168498808215355</c:v>
                </c:pt>
                <c:pt idx="6">
                  <c:v>0.15560392207611701</c:v>
                </c:pt>
                <c:pt idx="7">
                  <c:v>0.15832833266360441</c:v>
                </c:pt>
                <c:pt idx="8">
                  <c:v>0.16047998675308042</c:v>
                </c:pt>
                <c:pt idx="9">
                  <c:v>0.16786983982298043</c:v>
                </c:pt>
                <c:pt idx="10">
                  <c:v>0.16159355268185066</c:v>
                </c:pt>
                <c:pt idx="11">
                  <c:v>0.16032318416090049</c:v>
                </c:pt>
                <c:pt idx="12">
                  <c:v>0.13940363358291183</c:v>
                </c:pt>
                <c:pt idx="13">
                  <c:v>0.12222400681142839</c:v>
                </c:pt>
                <c:pt idx="14">
                  <c:v>0.12315676194904118</c:v>
                </c:pt>
                <c:pt idx="15">
                  <c:v>0.11999945463275968</c:v>
                </c:pt>
                <c:pt idx="16">
                  <c:v>0.11983346244747557</c:v>
                </c:pt>
                <c:pt idx="17">
                  <c:v>0.13413396071859282</c:v>
                </c:pt>
                <c:pt idx="18">
                  <c:v>0.12868652059166849</c:v>
                </c:pt>
                <c:pt idx="19">
                  <c:v>9.6155032496979917E-2</c:v>
                </c:pt>
                <c:pt idx="20">
                  <c:v>8.2000753749267963E-2</c:v>
                </c:pt>
                <c:pt idx="21">
                  <c:v>7.5139877647673867E-2</c:v>
                </c:pt>
                <c:pt idx="22">
                  <c:v>6.6320116997237236E-2</c:v>
                </c:pt>
                <c:pt idx="23">
                  <c:v>6.5825602037873521E-2</c:v>
                </c:pt>
                <c:pt idx="24">
                  <c:v>6.5162814427621479E-2</c:v>
                </c:pt>
                <c:pt idx="25">
                  <c:v>6.4331754166481236E-2</c:v>
                </c:pt>
                <c:pt idx="26">
                  <c:v>6.3332421254452681E-2</c:v>
                </c:pt>
                <c:pt idx="27">
                  <c:v>6.2164815691535938E-2</c:v>
                </c:pt>
                <c:pt idx="28">
                  <c:v>6.0828937477730924E-2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F-4595-ABA0-6EA0E04050F7}"/>
            </c:ext>
          </c:extLst>
        </c:ser>
        <c:ser>
          <c:idx val="1"/>
          <c:order val="1"/>
          <c:tx>
            <c:strRef>
              <c:f>Summary!$B$26</c:f>
              <c:strCache>
                <c:ptCount val="1"/>
                <c:pt idx="0">
                  <c:v>Other_A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Summary!$C$26:$AE$26</c:f>
              <c:numCache>
                <c:formatCode>_(* #,##0.00_);_(* \(#,##0.00\);_(* "-"??_);_(@_)</c:formatCode>
                <c:ptCount val="29"/>
                <c:pt idx="0">
                  <c:v>0.17392104312769549</c:v>
                </c:pt>
                <c:pt idx="1">
                  <c:v>0.20450558423874535</c:v>
                </c:pt>
                <c:pt idx="2">
                  <c:v>0.23644610848927836</c:v>
                </c:pt>
                <c:pt idx="3">
                  <c:v>0.27395845875573599</c:v>
                </c:pt>
                <c:pt idx="4">
                  <c:v>0.26854721424671379</c:v>
                </c:pt>
                <c:pt idx="5">
                  <c:v>0.25627643185461579</c:v>
                </c:pt>
                <c:pt idx="6">
                  <c:v>0.27481101799626223</c:v>
                </c:pt>
                <c:pt idx="7">
                  <c:v>0.29898186450323899</c:v>
                </c:pt>
                <c:pt idx="8">
                  <c:v>0.31182880988510142</c:v>
                </c:pt>
                <c:pt idx="9">
                  <c:v>0.3181044905824818</c:v>
                </c:pt>
                <c:pt idx="10">
                  <c:v>0.31641863516488178</c:v>
                </c:pt>
                <c:pt idx="11">
                  <c:v>0.31755513397666607</c:v>
                </c:pt>
                <c:pt idx="12">
                  <c:v>0.26285356524988712</c:v>
                </c:pt>
                <c:pt idx="13">
                  <c:v>0.25632635768453721</c:v>
                </c:pt>
                <c:pt idx="14">
                  <c:v>0.24842474044124072</c:v>
                </c:pt>
                <c:pt idx="15">
                  <c:v>0.23095359675192928</c:v>
                </c:pt>
                <c:pt idx="16">
                  <c:v>0.22490978609941048</c:v>
                </c:pt>
                <c:pt idx="17">
                  <c:v>0.22478746191584395</c:v>
                </c:pt>
                <c:pt idx="18">
                  <c:v>0.23078335333908004</c:v>
                </c:pt>
                <c:pt idx="19">
                  <c:v>0.2166046439132569</c:v>
                </c:pt>
                <c:pt idx="20">
                  <c:v>0.19331314963005028</c:v>
                </c:pt>
                <c:pt idx="21">
                  <c:v>0.18494689087970168</c:v>
                </c:pt>
                <c:pt idx="22">
                  <c:v>0.16563383977117369</c:v>
                </c:pt>
                <c:pt idx="23">
                  <c:v>0.16484430679273604</c:v>
                </c:pt>
                <c:pt idx="24">
                  <c:v>0.1637787665622665</c:v>
                </c:pt>
                <c:pt idx="25">
                  <c:v>0.16243721907976497</c:v>
                </c:pt>
                <c:pt idx="26">
                  <c:v>0.16081966434523171</c:v>
                </c:pt>
                <c:pt idx="27">
                  <c:v>0.15892610235866594</c:v>
                </c:pt>
                <c:pt idx="28">
                  <c:v>0.15675653312006874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F-4595-ABA0-6EA0E04050F7}"/>
            </c:ext>
          </c:extLst>
        </c:ser>
        <c:ser>
          <c:idx val="2"/>
          <c:order val="2"/>
          <c:tx>
            <c:strRef>
              <c:f>Summary!$B$27</c:f>
              <c:strCache>
                <c:ptCount val="1"/>
                <c:pt idx="0">
                  <c:v>Peak_B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Summary!$C$27:$AE$27</c:f>
              <c:numCache>
                <c:formatCode>_(* #,##0.00_);_(* \(#,##0.00\);_(* "-"??_);_(@_)</c:formatCode>
                <c:ptCount val="29"/>
                <c:pt idx="0">
                  <c:v>6.8277697432100506E-2</c:v>
                </c:pt>
                <c:pt idx="1">
                  <c:v>6.8500862081541158E-2</c:v>
                </c:pt>
                <c:pt idx="2">
                  <c:v>7.1837957396162028E-2</c:v>
                </c:pt>
                <c:pt idx="3">
                  <c:v>6.9339881552038282E-2</c:v>
                </c:pt>
                <c:pt idx="4">
                  <c:v>5.1126462307311181E-2</c:v>
                </c:pt>
                <c:pt idx="5">
                  <c:v>4.0488434143564213E-2</c:v>
                </c:pt>
                <c:pt idx="6">
                  <c:v>3.7455480831290487E-2</c:v>
                </c:pt>
                <c:pt idx="7">
                  <c:v>3.5301951854835499E-2</c:v>
                </c:pt>
                <c:pt idx="8">
                  <c:v>3.1440824328515443E-2</c:v>
                </c:pt>
                <c:pt idx="9">
                  <c:v>3.0878682780353137E-2</c:v>
                </c:pt>
                <c:pt idx="10">
                  <c:v>3.0288880644439537E-2</c:v>
                </c:pt>
                <c:pt idx="11">
                  <c:v>3.1601779925389581E-2</c:v>
                </c:pt>
                <c:pt idx="12">
                  <c:v>3.3232147777052461E-2</c:v>
                </c:pt>
                <c:pt idx="13">
                  <c:v>2.9834409018363515E-2</c:v>
                </c:pt>
                <c:pt idx="14">
                  <c:v>3.2010526120157458E-2</c:v>
                </c:pt>
                <c:pt idx="15">
                  <c:v>3.132718054703202E-2</c:v>
                </c:pt>
                <c:pt idx="16">
                  <c:v>2.8264153124268797E-2</c:v>
                </c:pt>
                <c:pt idx="17">
                  <c:v>3.0762207196158353E-2</c:v>
                </c:pt>
                <c:pt idx="18">
                  <c:v>2.7335903771582192E-2</c:v>
                </c:pt>
                <c:pt idx="19">
                  <c:v>1.8448694127304408E-2</c:v>
                </c:pt>
                <c:pt idx="20">
                  <c:v>1.6915137306963559E-2</c:v>
                </c:pt>
                <c:pt idx="21">
                  <c:v>1.8486723730602287E-2</c:v>
                </c:pt>
                <c:pt idx="22">
                  <c:v>1.7179941377988062E-2</c:v>
                </c:pt>
                <c:pt idx="23">
                  <c:v>1.7149449755750758E-2</c:v>
                </c:pt>
                <c:pt idx="24">
                  <c:v>1.708909229080317E-2</c:v>
                </c:pt>
                <c:pt idx="25">
                  <c:v>1.6998868983145232E-2</c:v>
                </c:pt>
                <c:pt idx="26">
                  <c:v>1.6878779832777011E-2</c:v>
                </c:pt>
                <c:pt idx="27">
                  <c:v>1.6728824839698456E-2</c:v>
                </c:pt>
                <c:pt idx="28">
                  <c:v>1.6549004003909601E-2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1F-4595-ABA0-6EA0E04050F7}"/>
            </c:ext>
          </c:extLst>
        </c:ser>
        <c:ser>
          <c:idx val="3"/>
          <c:order val="3"/>
          <c:tx>
            <c:strRef>
              <c:f>Summary!$B$28</c:f>
              <c:strCache>
                <c:ptCount val="1"/>
                <c:pt idx="0">
                  <c:v>Other_B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Summary!$C$28:$AE$28</c:f>
              <c:numCache>
                <c:formatCode>_(* #,##0.00_);_(* \(#,##0.00\);_(* "-"??_);_(@_)</c:formatCode>
                <c:ptCount val="29"/>
                <c:pt idx="0">
                  <c:v>3.6392388253194644E-2</c:v>
                </c:pt>
                <c:pt idx="1">
                  <c:v>3.4652592295346667E-2</c:v>
                </c:pt>
                <c:pt idx="2">
                  <c:v>3.4007769173878849E-2</c:v>
                </c:pt>
                <c:pt idx="3">
                  <c:v>2.9536558119122723E-2</c:v>
                </c:pt>
                <c:pt idx="4">
                  <c:v>1.2484866615827371E-2</c:v>
                </c:pt>
                <c:pt idx="5">
                  <c:v>5.6766424012252683E-3</c:v>
                </c:pt>
                <c:pt idx="6">
                  <c:v>5.4934320506512821E-3</c:v>
                </c:pt>
                <c:pt idx="7">
                  <c:v>5.016053903185322E-3</c:v>
                </c:pt>
                <c:pt idx="8">
                  <c:v>4.6340132225475257E-3</c:v>
                </c:pt>
                <c:pt idx="9">
                  <c:v>4.7321978745226458E-3</c:v>
                </c:pt>
                <c:pt idx="10">
                  <c:v>3.9357495811922615E-3</c:v>
                </c:pt>
                <c:pt idx="11">
                  <c:v>2.7593644939839278E-3</c:v>
                </c:pt>
                <c:pt idx="12">
                  <c:v>2.0884231081625634E-3</c:v>
                </c:pt>
                <c:pt idx="13">
                  <c:v>1.995689372499769E-3</c:v>
                </c:pt>
                <c:pt idx="14">
                  <c:v>1.9744223842744668E-3</c:v>
                </c:pt>
                <c:pt idx="15">
                  <c:v>1.9588034563352862E-3</c:v>
                </c:pt>
                <c:pt idx="16">
                  <c:v>4.3233988272768512E-3</c:v>
                </c:pt>
                <c:pt idx="17">
                  <c:v>4.314501537442411E-3</c:v>
                </c:pt>
                <c:pt idx="18">
                  <c:v>4.0933970421642664E-3</c:v>
                </c:pt>
                <c:pt idx="19">
                  <c:v>2.499120548868057E-3</c:v>
                </c:pt>
                <c:pt idx="20">
                  <c:v>2.3555019028349807E-3</c:v>
                </c:pt>
                <c:pt idx="21">
                  <c:v>2.2897121044611972E-3</c:v>
                </c:pt>
                <c:pt idx="22">
                  <c:v>5.6121265886306324E-4</c:v>
                </c:pt>
                <c:pt idx="23">
                  <c:v>5.6033714838139262E-4</c:v>
                </c:pt>
                <c:pt idx="24">
                  <c:v>5.5910146174070698E-4</c:v>
                </c:pt>
                <c:pt idx="25">
                  <c:v>5.5750559894100641E-4</c:v>
                </c:pt>
                <c:pt idx="26">
                  <c:v>5.5554955998229102E-4</c:v>
                </c:pt>
                <c:pt idx="27">
                  <c:v>5.5323334486456061E-4</c:v>
                </c:pt>
                <c:pt idx="28">
                  <c:v>5.505569535878156E-4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1F-4595-ABA0-6EA0E04050F7}"/>
            </c:ext>
          </c:extLst>
        </c:ser>
        <c:ser>
          <c:idx val="4"/>
          <c:order val="4"/>
          <c:tx>
            <c:strRef>
              <c:f>Summary!$B$29</c:f>
              <c:strCache>
                <c:ptCount val="1"/>
                <c:pt idx="0">
                  <c:v>Peak_C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Summary!$C$29:$AE$29</c:f>
              <c:numCache>
                <c:formatCode>_(* #,##0.00_);_(* \(#,##0.00\);_(* "-"??_);_(@_)</c:formatCode>
                <c:ptCount val="29"/>
                <c:pt idx="0">
                  <c:v>2.0498132746336124E-3</c:v>
                </c:pt>
                <c:pt idx="1">
                  <c:v>2.3463095024542132E-3</c:v>
                </c:pt>
                <c:pt idx="2">
                  <c:v>2.6470582981442553E-3</c:v>
                </c:pt>
                <c:pt idx="3">
                  <c:v>2.9809195396941707E-3</c:v>
                </c:pt>
                <c:pt idx="4">
                  <c:v>3.2567236836729078E-3</c:v>
                </c:pt>
                <c:pt idx="5">
                  <c:v>3.5247255540668807E-3</c:v>
                </c:pt>
                <c:pt idx="6">
                  <c:v>3.7770511019390948E-3</c:v>
                </c:pt>
                <c:pt idx="7">
                  <c:v>3.9651994751830179E-3</c:v>
                </c:pt>
                <c:pt idx="8">
                  <c:v>4.1094585807528077E-3</c:v>
                </c:pt>
                <c:pt idx="9">
                  <c:v>4.2918610823125805E-3</c:v>
                </c:pt>
                <c:pt idx="10">
                  <c:v>4.4236980974488201E-3</c:v>
                </c:pt>
                <c:pt idx="11">
                  <c:v>4.5568107348808347E-3</c:v>
                </c:pt>
                <c:pt idx="12">
                  <c:v>4.6041436094685822E-3</c:v>
                </c:pt>
                <c:pt idx="13">
                  <c:v>4.5594697552533026E-3</c:v>
                </c:pt>
                <c:pt idx="14">
                  <c:v>4.5461026909554472E-3</c:v>
                </c:pt>
                <c:pt idx="15">
                  <c:v>4.5394678675192346E-3</c:v>
                </c:pt>
                <c:pt idx="16">
                  <c:v>4.5414776347552826E-3</c:v>
                </c:pt>
                <c:pt idx="17">
                  <c:v>4.5291462543477958E-3</c:v>
                </c:pt>
                <c:pt idx="18">
                  <c:v>4.327828816512112E-3</c:v>
                </c:pt>
                <c:pt idx="19">
                  <c:v>1.9105586304068553E-3</c:v>
                </c:pt>
                <c:pt idx="20">
                  <c:v>1.4504338764046827E-3</c:v>
                </c:pt>
                <c:pt idx="21">
                  <c:v>1.431556418736264E-3</c:v>
                </c:pt>
                <c:pt idx="22">
                  <c:v>1.4139243093048847E-3</c:v>
                </c:pt>
                <c:pt idx="23">
                  <c:v>1.4025231451286263E-3</c:v>
                </c:pt>
                <c:pt idx="24">
                  <c:v>1.3855852122375521E-3</c:v>
                </c:pt>
                <c:pt idx="25">
                  <c:v>1.363110510631662E-3</c:v>
                </c:pt>
                <c:pt idx="26">
                  <c:v>1.3350990403109561E-3</c:v>
                </c:pt>
                <c:pt idx="27">
                  <c:v>1.3015508012754347E-3</c:v>
                </c:pt>
                <c:pt idx="28">
                  <c:v>1.2624657935250967E-3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1F-4595-ABA0-6EA0E04050F7}"/>
            </c:ext>
          </c:extLst>
        </c:ser>
        <c:ser>
          <c:idx val="5"/>
          <c:order val="5"/>
          <c:tx>
            <c:strRef>
              <c:f>Summary!$B$30</c:f>
              <c:strCache>
                <c:ptCount val="1"/>
                <c:pt idx="0">
                  <c:v>Other_C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Summary!$C$30:$AE$30</c:f>
              <c:numCache>
                <c:formatCode>_(* #,##0.00_);_(* \(#,##0.00\);_(* "-"??_);_(@_)</c:formatCode>
                <c:ptCount val="29"/>
                <c:pt idx="0">
                  <c:v>1.3336302209282974E-2</c:v>
                </c:pt>
                <c:pt idx="1">
                  <c:v>1.5161248346769381E-2</c:v>
                </c:pt>
                <c:pt idx="2">
                  <c:v>1.6806895975443346E-2</c:v>
                </c:pt>
                <c:pt idx="3">
                  <c:v>1.7888322961846868E-2</c:v>
                </c:pt>
                <c:pt idx="4">
                  <c:v>1.9082364475249948E-2</c:v>
                </c:pt>
                <c:pt idx="5">
                  <c:v>2.0509863032185223E-2</c:v>
                </c:pt>
                <c:pt idx="6">
                  <c:v>2.1458079088296503E-2</c:v>
                </c:pt>
                <c:pt idx="7">
                  <c:v>2.209863408088503E-2</c:v>
                </c:pt>
                <c:pt idx="8">
                  <c:v>2.1695996919827477E-2</c:v>
                </c:pt>
                <c:pt idx="9">
                  <c:v>2.1625587317581331E-2</c:v>
                </c:pt>
                <c:pt idx="10">
                  <c:v>2.1213921891015206E-2</c:v>
                </c:pt>
                <c:pt idx="11">
                  <c:v>1.4807428867201749E-2</c:v>
                </c:pt>
                <c:pt idx="12">
                  <c:v>1.4308113267187368E-2</c:v>
                </c:pt>
                <c:pt idx="13">
                  <c:v>1.463024374435027E-2</c:v>
                </c:pt>
                <c:pt idx="14">
                  <c:v>1.4719668495299819E-2</c:v>
                </c:pt>
                <c:pt idx="15">
                  <c:v>1.4249002255929046E-2</c:v>
                </c:pt>
                <c:pt idx="16">
                  <c:v>1.4164516786835101E-2</c:v>
                </c:pt>
                <c:pt idx="17">
                  <c:v>1.407161218709913E-2</c:v>
                </c:pt>
                <c:pt idx="18">
                  <c:v>1.3677353079274826E-2</c:v>
                </c:pt>
                <c:pt idx="19">
                  <c:v>5.3033094819401327E-3</c:v>
                </c:pt>
                <c:pt idx="20">
                  <c:v>3.5749926526121635E-3</c:v>
                </c:pt>
                <c:pt idx="21">
                  <c:v>3.5281981739343129E-3</c:v>
                </c:pt>
                <c:pt idx="22">
                  <c:v>3.3763565769888942E-3</c:v>
                </c:pt>
                <c:pt idx="23">
                  <c:v>3.3549754412103491E-3</c:v>
                </c:pt>
                <c:pt idx="24">
                  <c:v>3.3231277531654271E-3</c:v>
                </c:pt>
                <c:pt idx="25">
                  <c:v>3.2808135128541281E-3</c:v>
                </c:pt>
                <c:pt idx="26">
                  <c:v>3.2280327202764518E-3</c:v>
                </c:pt>
                <c:pt idx="27">
                  <c:v>3.164785375432399E-3</c:v>
                </c:pt>
                <c:pt idx="28">
                  <c:v>3.0910714783219688E-3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1F-4595-ABA0-6EA0E04050F7}"/>
            </c:ext>
          </c:extLst>
        </c:ser>
        <c:ser>
          <c:idx val="6"/>
          <c:order val="6"/>
          <c:tx>
            <c:strRef>
              <c:f>Summary!$B$31</c:f>
              <c:strCache>
                <c:ptCount val="1"/>
                <c:pt idx="0">
                  <c:v>Peak_D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Summary!$C$31:$AE$31</c:f>
              <c:numCache>
                <c:formatCode>_(* #,##0.00_);_(* \(#,##0.00\);_(* "-"??_);_(@_)</c:formatCode>
                <c:ptCount val="29"/>
                <c:pt idx="0">
                  <c:v>3.5476562240626452E-2</c:v>
                </c:pt>
                <c:pt idx="1">
                  <c:v>4.1736183468765252E-2</c:v>
                </c:pt>
                <c:pt idx="2">
                  <c:v>4.7846049976833033E-2</c:v>
                </c:pt>
                <c:pt idx="3">
                  <c:v>5.3893833540904039E-2</c:v>
                </c:pt>
                <c:pt idx="4">
                  <c:v>5.9346230435317428E-2</c:v>
                </c:pt>
                <c:pt idx="5">
                  <c:v>6.4573405641633691E-2</c:v>
                </c:pt>
                <c:pt idx="6">
                  <c:v>6.9436373483915334E-2</c:v>
                </c:pt>
                <c:pt idx="7">
                  <c:v>7.3678414566636943E-2</c:v>
                </c:pt>
                <c:pt idx="8">
                  <c:v>7.3578776066303059E-2</c:v>
                </c:pt>
                <c:pt idx="9">
                  <c:v>7.2850246722658524E-2</c:v>
                </c:pt>
                <c:pt idx="10">
                  <c:v>7.223898768062692E-2</c:v>
                </c:pt>
                <c:pt idx="11">
                  <c:v>6.6298486132892742E-2</c:v>
                </c:pt>
                <c:pt idx="12">
                  <c:v>3.4050399445628175E-2</c:v>
                </c:pt>
                <c:pt idx="13">
                  <c:v>3.1752461035035623E-2</c:v>
                </c:pt>
                <c:pt idx="14">
                  <c:v>3.1800465661417254E-2</c:v>
                </c:pt>
                <c:pt idx="15">
                  <c:v>3.1599817088746186E-2</c:v>
                </c:pt>
                <c:pt idx="16">
                  <c:v>3.163123107852879E-2</c:v>
                </c:pt>
                <c:pt idx="17">
                  <c:v>3.2090354297949035E-2</c:v>
                </c:pt>
                <c:pt idx="18">
                  <c:v>3.0475374203130356E-2</c:v>
                </c:pt>
                <c:pt idx="19">
                  <c:v>2.1323658574803915E-2</c:v>
                </c:pt>
                <c:pt idx="20">
                  <c:v>1.9264617004301141E-2</c:v>
                </c:pt>
                <c:pt idx="21">
                  <c:v>1.8864999918608863E-2</c:v>
                </c:pt>
                <c:pt idx="22">
                  <c:v>1.8454534209725246E-2</c:v>
                </c:pt>
                <c:pt idx="23">
                  <c:v>1.8393414980008491E-2</c:v>
                </c:pt>
                <c:pt idx="24">
                  <c:v>1.8305206687460756E-2</c:v>
                </c:pt>
                <c:pt idx="25">
                  <c:v>1.8189909332082064E-2</c:v>
                </c:pt>
                <c:pt idx="26">
                  <c:v>1.8047522913872353E-2</c:v>
                </c:pt>
                <c:pt idx="27">
                  <c:v>1.7878047432831654E-2</c:v>
                </c:pt>
                <c:pt idx="28">
                  <c:v>1.7681482888960008E-2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1F-4595-ABA0-6EA0E04050F7}"/>
            </c:ext>
          </c:extLst>
        </c:ser>
        <c:ser>
          <c:idx val="7"/>
          <c:order val="7"/>
          <c:tx>
            <c:strRef>
              <c:f>Summary!$B$32</c:f>
              <c:strCache>
                <c:ptCount val="1"/>
                <c:pt idx="0">
                  <c:v>Other_D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Summary!$C$32:$AE$32</c:f>
              <c:numCache>
                <c:formatCode>_(* #,##0.00_);_(* \(#,##0.00\);_(* "-"??_);_(@_)</c:formatCode>
                <c:ptCount val="29"/>
                <c:pt idx="0">
                  <c:v>2.8617644165219426E-2</c:v>
                </c:pt>
                <c:pt idx="1">
                  <c:v>3.4355019744772577E-2</c:v>
                </c:pt>
                <c:pt idx="2">
                  <c:v>4.377711915601664E-2</c:v>
                </c:pt>
                <c:pt idx="3">
                  <c:v>5.0097226167468312E-2</c:v>
                </c:pt>
                <c:pt idx="4">
                  <c:v>5.6092817632708049E-2</c:v>
                </c:pt>
                <c:pt idx="5">
                  <c:v>6.2928226535132442E-2</c:v>
                </c:pt>
                <c:pt idx="6">
                  <c:v>6.743080417079636E-2</c:v>
                </c:pt>
                <c:pt idx="7">
                  <c:v>7.3795932822499424E-2</c:v>
                </c:pt>
                <c:pt idx="8">
                  <c:v>7.4168672011315773E-2</c:v>
                </c:pt>
                <c:pt idx="9">
                  <c:v>7.5771320083710167E-2</c:v>
                </c:pt>
                <c:pt idx="10">
                  <c:v>7.6481705014436616E-2</c:v>
                </c:pt>
                <c:pt idx="11">
                  <c:v>7.5334150346679257E-2</c:v>
                </c:pt>
                <c:pt idx="12">
                  <c:v>5.8263489918199587E-2</c:v>
                </c:pt>
                <c:pt idx="13">
                  <c:v>5.5930529673018897E-2</c:v>
                </c:pt>
                <c:pt idx="14">
                  <c:v>5.2980521267030276E-2</c:v>
                </c:pt>
                <c:pt idx="15">
                  <c:v>4.9565856900828174E-2</c:v>
                </c:pt>
                <c:pt idx="16">
                  <c:v>4.7212611886975168E-2</c:v>
                </c:pt>
                <c:pt idx="17">
                  <c:v>5.3815231594763605E-2</c:v>
                </c:pt>
                <c:pt idx="18">
                  <c:v>5.0920689522964822E-2</c:v>
                </c:pt>
                <c:pt idx="19">
                  <c:v>3.9658059114556068E-2</c:v>
                </c:pt>
                <c:pt idx="20">
                  <c:v>3.5545260242879531E-2</c:v>
                </c:pt>
                <c:pt idx="21">
                  <c:v>3.1949239643405139E-2</c:v>
                </c:pt>
                <c:pt idx="22">
                  <c:v>3.1085161533872939E-2</c:v>
                </c:pt>
                <c:pt idx="23">
                  <c:v>3.0869746134776162E-2</c:v>
                </c:pt>
                <c:pt idx="24">
                  <c:v>3.0589507509134996E-2</c:v>
                </c:pt>
                <c:pt idx="25">
                  <c:v>3.024444565694941E-2</c:v>
                </c:pt>
                <c:pt idx="26">
                  <c:v>2.9834560578219409E-2</c:v>
                </c:pt>
                <c:pt idx="27">
                  <c:v>2.9359852272944961E-2</c:v>
                </c:pt>
                <c:pt idx="28">
                  <c:v>2.882032074112614E-2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21F-4595-ABA0-6EA0E0405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46099471"/>
        <c:axId val="546104047"/>
      </c:barChart>
      <c:catAx>
        <c:axId val="546099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104047"/>
        <c:crosses val="autoZero"/>
        <c:auto val="1"/>
        <c:lblAlgn val="ctr"/>
        <c:lblOffset val="100"/>
        <c:noMultiLvlLbl val="0"/>
      </c:catAx>
      <c:valAx>
        <c:axId val="54610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099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431800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9C2AEC-65D3-49D1-A5DA-DDEAE29BC4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1</xdr:row>
      <xdr:rowOff>0</xdr:rowOff>
    </xdr:from>
    <xdr:to>
      <xdr:col>19</xdr:col>
      <xdr:colOff>203834</xdr:colOff>
      <xdr:row>20</xdr:row>
      <xdr:rowOff>38417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DA7C0B-769A-43E2-856F-23DA75718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190500"/>
          <a:ext cx="7315834" cy="3657917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555</xdr:colOff>
      <xdr:row>20</xdr:row>
      <xdr:rowOff>38417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2A6AB30-095B-4982-A7C6-FE43C51D0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719300" y="190500"/>
          <a:ext cx="6401355" cy="3657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EG">
      <a:dk1>
        <a:sysClr val="windowText" lastClr="000000"/>
      </a:dk1>
      <a:lt1>
        <a:sysClr val="window" lastClr="FFFFFF"/>
      </a:lt1>
      <a:dk2>
        <a:srgbClr val="1C1D4D"/>
      </a:dk2>
      <a:lt2>
        <a:srgbClr val="E6E7E8"/>
      </a:lt2>
      <a:accent1>
        <a:srgbClr val="348490"/>
      </a:accent1>
      <a:accent2>
        <a:srgbClr val="00376C"/>
      </a:accent2>
      <a:accent3>
        <a:srgbClr val="990000"/>
      </a:accent3>
      <a:accent4>
        <a:srgbClr val="FFCC66"/>
      </a:accent4>
      <a:accent5>
        <a:srgbClr val="FF7F00"/>
      </a:accent5>
      <a:accent6>
        <a:srgbClr val="A5C0B8"/>
      </a:accent6>
      <a:hlink>
        <a:srgbClr val="348490"/>
      </a:hlink>
      <a:folHlink>
        <a:srgbClr val="7F7F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B69BC-5DB0-465C-B48B-5225E6026B9A}">
  <sheetPr codeName="Sheet12"/>
  <dimension ref="B23:AE77"/>
  <sheetViews>
    <sheetView tabSelected="1" zoomScale="75" zoomScaleNormal="75" workbookViewId="0"/>
  </sheetViews>
  <sheetFormatPr defaultRowHeight="15" x14ac:dyDescent="0.25"/>
  <cols>
    <col min="1" max="1" width="3.28515625" customWidth="1"/>
    <col min="2" max="2" width="25.5703125" customWidth="1"/>
    <col min="3" max="32" width="10.7109375" customWidth="1"/>
  </cols>
  <sheetData>
    <row r="23" spans="2:31" x14ac:dyDescent="0.25">
      <c r="B23" s="1" t="s">
        <v>9</v>
      </c>
    </row>
    <row r="24" spans="2:31" x14ac:dyDescent="0.25">
      <c r="B24" s="2" t="str">
        <f t="shared" ref="B24:B33" si="0">B63</f>
        <v>Bundle</v>
      </c>
      <c r="C24" s="3">
        <v>2022</v>
      </c>
      <c r="D24" s="3">
        <f>C24+1</f>
        <v>2023</v>
      </c>
      <c r="E24" s="3">
        <f t="shared" ref="E24:AE24" si="1">D24+1</f>
        <v>2024</v>
      </c>
      <c r="F24" s="3">
        <f t="shared" si="1"/>
        <v>2025</v>
      </c>
      <c r="G24" s="3">
        <f t="shared" si="1"/>
        <v>2026</v>
      </c>
      <c r="H24" s="3">
        <f t="shared" si="1"/>
        <v>2027</v>
      </c>
      <c r="I24" s="3">
        <f t="shared" si="1"/>
        <v>2028</v>
      </c>
      <c r="J24" s="3">
        <f t="shared" si="1"/>
        <v>2029</v>
      </c>
      <c r="K24" s="3">
        <f t="shared" si="1"/>
        <v>2030</v>
      </c>
      <c r="L24" s="3">
        <f t="shared" si="1"/>
        <v>2031</v>
      </c>
      <c r="M24" s="3">
        <f t="shared" si="1"/>
        <v>2032</v>
      </c>
      <c r="N24" s="3">
        <f t="shared" si="1"/>
        <v>2033</v>
      </c>
      <c r="O24" s="3">
        <f t="shared" si="1"/>
        <v>2034</v>
      </c>
      <c r="P24" s="3">
        <f t="shared" si="1"/>
        <v>2035</v>
      </c>
      <c r="Q24" s="3">
        <f t="shared" si="1"/>
        <v>2036</v>
      </c>
      <c r="R24" s="3">
        <f t="shared" si="1"/>
        <v>2037</v>
      </c>
      <c r="S24" s="3">
        <f t="shared" si="1"/>
        <v>2038</v>
      </c>
      <c r="T24" s="3">
        <f t="shared" si="1"/>
        <v>2039</v>
      </c>
      <c r="U24" s="3">
        <f t="shared" si="1"/>
        <v>2040</v>
      </c>
      <c r="V24" s="3">
        <f t="shared" si="1"/>
        <v>2041</v>
      </c>
      <c r="W24" s="3">
        <f t="shared" si="1"/>
        <v>2042</v>
      </c>
      <c r="X24" s="3">
        <f t="shared" si="1"/>
        <v>2043</v>
      </c>
      <c r="Y24" s="3">
        <f t="shared" si="1"/>
        <v>2044</v>
      </c>
      <c r="Z24" s="3">
        <f t="shared" si="1"/>
        <v>2045</v>
      </c>
      <c r="AA24" s="3">
        <f t="shared" si="1"/>
        <v>2046</v>
      </c>
      <c r="AB24" s="3">
        <f t="shared" si="1"/>
        <v>2047</v>
      </c>
      <c r="AC24" s="3">
        <f t="shared" si="1"/>
        <v>2048</v>
      </c>
      <c r="AD24" s="3">
        <f t="shared" si="1"/>
        <v>2049</v>
      </c>
      <c r="AE24" s="3">
        <f t="shared" si="1"/>
        <v>2050</v>
      </c>
    </row>
    <row r="25" spans="2:31" x14ac:dyDescent="0.25">
      <c r="B25" s="4" t="str">
        <f t="shared" si="0"/>
        <v>Peak_A</v>
      </c>
      <c r="C25" s="5">
        <v>7.3625023185206737E-2</v>
      </c>
      <c r="D25" s="5">
        <v>8.6384233208861433E-2</v>
      </c>
      <c r="E25" s="5">
        <v>0.10096311556507054</v>
      </c>
      <c r="F25" s="5">
        <v>0.11722170745782987</v>
      </c>
      <c r="G25" s="5">
        <v>0.12914761105785172</v>
      </c>
      <c r="H25" s="5">
        <v>0.14168498808215355</v>
      </c>
      <c r="I25" s="5">
        <v>0.15560392207611701</v>
      </c>
      <c r="J25" s="5">
        <v>0.15832833266360441</v>
      </c>
      <c r="K25" s="5">
        <v>0.16047998675308042</v>
      </c>
      <c r="L25" s="5">
        <v>0.16786983982298043</v>
      </c>
      <c r="M25" s="5">
        <v>0.16159355268185066</v>
      </c>
      <c r="N25" s="5">
        <v>0.16032318416090049</v>
      </c>
      <c r="O25" s="5">
        <v>0.13940363358291183</v>
      </c>
      <c r="P25" s="5">
        <v>0.12222400681142839</v>
      </c>
      <c r="Q25" s="5">
        <v>0.12315676194904118</v>
      </c>
      <c r="R25" s="5">
        <v>0.11999945463275968</v>
      </c>
      <c r="S25" s="5">
        <v>0.11983346244747557</v>
      </c>
      <c r="T25" s="5">
        <v>0.13413396071859282</v>
      </c>
      <c r="U25" s="5">
        <v>0.12868652059166849</v>
      </c>
      <c r="V25" s="5">
        <v>9.6155032496979917E-2</v>
      </c>
      <c r="W25" s="5">
        <v>8.2000753749267963E-2</v>
      </c>
      <c r="X25" s="5">
        <v>7.5139877647673867E-2</v>
      </c>
      <c r="Y25" s="5">
        <v>6.6320116997237236E-2</v>
      </c>
      <c r="Z25" s="5">
        <v>6.5825602037873521E-2</v>
      </c>
      <c r="AA25" s="5">
        <v>6.5162814427621479E-2</v>
      </c>
      <c r="AB25" s="5">
        <v>6.4331754166481236E-2</v>
      </c>
      <c r="AC25" s="5">
        <v>6.3332421254452681E-2</v>
      </c>
      <c r="AD25" s="5">
        <v>6.2164815691535938E-2</v>
      </c>
      <c r="AE25" s="5">
        <v>6.0828937477730924E-2</v>
      </c>
    </row>
    <row r="26" spans="2:31" x14ac:dyDescent="0.25">
      <c r="B26" s="4" t="str">
        <f t="shared" si="0"/>
        <v>Other_A</v>
      </c>
      <c r="C26" s="5">
        <v>0.17392104312769549</v>
      </c>
      <c r="D26" s="5">
        <v>0.20450558423874535</v>
      </c>
      <c r="E26" s="5">
        <v>0.23644610848927836</v>
      </c>
      <c r="F26" s="5">
        <v>0.27395845875573599</v>
      </c>
      <c r="G26" s="5">
        <v>0.26854721424671379</v>
      </c>
      <c r="H26" s="5">
        <v>0.25627643185461579</v>
      </c>
      <c r="I26" s="5">
        <v>0.27481101799626223</v>
      </c>
      <c r="J26" s="5">
        <v>0.29898186450323899</v>
      </c>
      <c r="K26" s="5">
        <v>0.31182880988510142</v>
      </c>
      <c r="L26" s="5">
        <v>0.3181044905824818</v>
      </c>
      <c r="M26" s="5">
        <v>0.31641863516488178</v>
      </c>
      <c r="N26" s="5">
        <v>0.31755513397666607</v>
      </c>
      <c r="O26" s="5">
        <v>0.26285356524988712</v>
      </c>
      <c r="P26" s="5">
        <v>0.25632635768453721</v>
      </c>
      <c r="Q26" s="5">
        <v>0.24842474044124072</v>
      </c>
      <c r="R26" s="5">
        <v>0.23095359675192928</v>
      </c>
      <c r="S26" s="5">
        <v>0.22490978609941048</v>
      </c>
      <c r="T26" s="5">
        <v>0.22478746191584395</v>
      </c>
      <c r="U26" s="5">
        <v>0.23078335333908004</v>
      </c>
      <c r="V26" s="5">
        <v>0.2166046439132569</v>
      </c>
      <c r="W26" s="5">
        <v>0.19331314963005028</v>
      </c>
      <c r="X26" s="5">
        <v>0.18494689087970168</v>
      </c>
      <c r="Y26" s="5">
        <v>0.16563383977117369</v>
      </c>
      <c r="Z26" s="5">
        <v>0.16484430679273604</v>
      </c>
      <c r="AA26" s="5">
        <v>0.1637787665622665</v>
      </c>
      <c r="AB26" s="5">
        <v>0.16243721907976497</v>
      </c>
      <c r="AC26" s="5">
        <v>0.16081966434523171</v>
      </c>
      <c r="AD26" s="5">
        <v>0.15892610235866594</v>
      </c>
      <c r="AE26" s="5">
        <v>0.15675653312006874</v>
      </c>
    </row>
    <row r="27" spans="2:31" x14ac:dyDescent="0.25">
      <c r="B27" s="4" t="str">
        <f t="shared" si="0"/>
        <v>Peak_B</v>
      </c>
      <c r="C27" s="5">
        <v>6.8277697432100506E-2</v>
      </c>
      <c r="D27" s="5">
        <v>6.8500862081541158E-2</v>
      </c>
      <c r="E27" s="5">
        <v>7.1837957396162028E-2</v>
      </c>
      <c r="F27" s="5">
        <v>6.9339881552038282E-2</v>
      </c>
      <c r="G27" s="5">
        <v>5.1126462307311181E-2</v>
      </c>
      <c r="H27" s="5">
        <v>4.0488434143564213E-2</v>
      </c>
      <c r="I27" s="5">
        <v>3.7455480831290487E-2</v>
      </c>
      <c r="J27" s="5">
        <v>3.5301951854835499E-2</v>
      </c>
      <c r="K27" s="5">
        <v>3.1440824328515443E-2</v>
      </c>
      <c r="L27" s="5">
        <v>3.0878682780353137E-2</v>
      </c>
      <c r="M27" s="5">
        <v>3.0288880644439537E-2</v>
      </c>
      <c r="N27" s="5">
        <v>3.1601779925389581E-2</v>
      </c>
      <c r="O27" s="5">
        <v>3.3232147777052461E-2</v>
      </c>
      <c r="P27" s="5">
        <v>2.9834409018363515E-2</v>
      </c>
      <c r="Q27" s="5">
        <v>3.2010526120157458E-2</v>
      </c>
      <c r="R27" s="5">
        <v>3.132718054703202E-2</v>
      </c>
      <c r="S27" s="5">
        <v>2.8264153124268797E-2</v>
      </c>
      <c r="T27" s="5">
        <v>3.0762207196158353E-2</v>
      </c>
      <c r="U27" s="5">
        <v>2.7335903771582192E-2</v>
      </c>
      <c r="V27" s="5">
        <v>1.8448694127304408E-2</v>
      </c>
      <c r="W27" s="5">
        <v>1.6915137306963559E-2</v>
      </c>
      <c r="X27" s="5">
        <v>1.8486723730602287E-2</v>
      </c>
      <c r="Y27" s="5">
        <v>1.7179941377988062E-2</v>
      </c>
      <c r="Z27" s="5">
        <v>1.7149449755750758E-2</v>
      </c>
      <c r="AA27" s="5">
        <v>1.708909229080317E-2</v>
      </c>
      <c r="AB27" s="5">
        <v>1.6998868983145232E-2</v>
      </c>
      <c r="AC27" s="5">
        <v>1.6878779832777011E-2</v>
      </c>
      <c r="AD27" s="5">
        <v>1.6728824839698456E-2</v>
      </c>
      <c r="AE27" s="5">
        <v>1.6549004003909601E-2</v>
      </c>
    </row>
    <row r="28" spans="2:31" x14ac:dyDescent="0.25">
      <c r="B28" s="4" t="str">
        <f t="shared" si="0"/>
        <v>Other_B</v>
      </c>
      <c r="C28" s="5">
        <v>3.6392388253194644E-2</v>
      </c>
      <c r="D28" s="5">
        <v>3.4652592295346667E-2</v>
      </c>
      <c r="E28" s="5">
        <v>3.4007769173878849E-2</v>
      </c>
      <c r="F28" s="5">
        <v>2.9536558119122723E-2</v>
      </c>
      <c r="G28" s="5">
        <v>1.2484866615827371E-2</v>
      </c>
      <c r="H28" s="5">
        <v>5.6766424012252683E-3</v>
      </c>
      <c r="I28" s="5">
        <v>5.4934320506512821E-3</v>
      </c>
      <c r="J28" s="5">
        <v>5.016053903185322E-3</v>
      </c>
      <c r="K28" s="5">
        <v>4.6340132225475257E-3</v>
      </c>
      <c r="L28" s="5">
        <v>4.7321978745226458E-3</v>
      </c>
      <c r="M28" s="5">
        <v>3.9357495811922615E-3</v>
      </c>
      <c r="N28" s="5">
        <v>2.7593644939839278E-3</v>
      </c>
      <c r="O28" s="5">
        <v>2.0884231081625634E-3</v>
      </c>
      <c r="P28" s="5">
        <v>1.995689372499769E-3</v>
      </c>
      <c r="Q28" s="5">
        <v>1.9744223842744668E-3</v>
      </c>
      <c r="R28" s="5">
        <v>1.9588034563352862E-3</v>
      </c>
      <c r="S28" s="5">
        <v>4.3233988272768512E-3</v>
      </c>
      <c r="T28" s="5">
        <v>4.314501537442411E-3</v>
      </c>
      <c r="U28" s="5">
        <v>4.0933970421642664E-3</v>
      </c>
      <c r="V28" s="5">
        <v>2.499120548868057E-3</v>
      </c>
      <c r="W28" s="5">
        <v>2.3555019028349807E-3</v>
      </c>
      <c r="X28" s="5">
        <v>2.2897121044611972E-3</v>
      </c>
      <c r="Y28" s="5">
        <v>5.6121265886306324E-4</v>
      </c>
      <c r="Z28" s="5">
        <v>5.6033714838139262E-4</v>
      </c>
      <c r="AA28" s="5">
        <v>5.5910146174070698E-4</v>
      </c>
      <c r="AB28" s="5">
        <v>5.5750559894100641E-4</v>
      </c>
      <c r="AC28" s="5">
        <v>5.5554955998229102E-4</v>
      </c>
      <c r="AD28" s="5">
        <v>5.5323334486456061E-4</v>
      </c>
      <c r="AE28" s="5">
        <v>5.505569535878156E-4</v>
      </c>
    </row>
    <row r="29" spans="2:31" x14ac:dyDescent="0.25">
      <c r="B29" s="4" t="str">
        <f t="shared" si="0"/>
        <v>Peak_C</v>
      </c>
      <c r="C29" s="5">
        <v>2.0498132746336124E-3</v>
      </c>
      <c r="D29" s="5">
        <v>2.3463095024542132E-3</v>
      </c>
      <c r="E29" s="5">
        <v>2.6470582981442553E-3</v>
      </c>
      <c r="F29" s="5">
        <v>2.9809195396941707E-3</v>
      </c>
      <c r="G29" s="5">
        <v>3.2567236836729078E-3</v>
      </c>
      <c r="H29" s="5">
        <v>3.5247255540668807E-3</v>
      </c>
      <c r="I29" s="5">
        <v>3.7770511019390948E-3</v>
      </c>
      <c r="J29" s="5">
        <v>3.9651994751830179E-3</v>
      </c>
      <c r="K29" s="5">
        <v>4.1094585807528077E-3</v>
      </c>
      <c r="L29" s="5">
        <v>4.2918610823125805E-3</v>
      </c>
      <c r="M29" s="5">
        <v>4.4236980974488201E-3</v>
      </c>
      <c r="N29" s="5">
        <v>4.5568107348808347E-3</v>
      </c>
      <c r="O29" s="5">
        <v>4.6041436094685822E-3</v>
      </c>
      <c r="P29" s="5">
        <v>4.5594697552533026E-3</v>
      </c>
      <c r="Q29" s="5">
        <v>4.5461026909554472E-3</v>
      </c>
      <c r="R29" s="5">
        <v>4.5394678675192346E-3</v>
      </c>
      <c r="S29" s="5">
        <v>4.5414776347552826E-3</v>
      </c>
      <c r="T29" s="5">
        <v>4.5291462543477958E-3</v>
      </c>
      <c r="U29" s="5">
        <v>4.327828816512112E-3</v>
      </c>
      <c r="V29" s="5">
        <v>1.9105586304068553E-3</v>
      </c>
      <c r="W29" s="5">
        <v>1.4504338764046827E-3</v>
      </c>
      <c r="X29" s="5">
        <v>1.431556418736264E-3</v>
      </c>
      <c r="Y29" s="5">
        <v>1.4139243093048847E-3</v>
      </c>
      <c r="Z29" s="5">
        <v>1.4025231451286263E-3</v>
      </c>
      <c r="AA29" s="5">
        <v>1.3855852122375521E-3</v>
      </c>
      <c r="AB29" s="5">
        <v>1.363110510631662E-3</v>
      </c>
      <c r="AC29" s="5">
        <v>1.3350990403109561E-3</v>
      </c>
      <c r="AD29" s="5">
        <v>1.3015508012754347E-3</v>
      </c>
      <c r="AE29" s="5">
        <v>1.2624657935250967E-3</v>
      </c>
    </row>
    <row r="30" spans="2:31" x14ac:dyDescent="0.25">
      <c r="B30" s="4" t="str">
        <f t="shared" si="0"/>
        <v>Other_C</v>
      </c>
      <c r="C30" s="5">
        <v>1.3336302209282974E-2</v>
      </c>
      <c r="D30" s="5">
        <v>1.5161248346769381E-2</v>
      </c>
      <c r="E30" s="5">
        <v>1.6806895975443346E-2</v>
      </c>
      <c r="F30" s="5">
        <v>1.7888322961846868E-2</v>
      </c>
      <c r="G30" s="5">
        <v>1.9082364475249948E-2</v>
      </c>
      <c r="H30" s="5">
        <v>2.0509863032185223E-2</v>
      </c>
      <c r="I30" s="5">
        <v>2.1458079088296503E-2</v>
      </c>
      <c r="J30" s="5">
        <v>2.209863408088503E-2</v>
      </c>
      <c r="K30" s="5">
        <v>2.1695996919827477E-2</v>
      </c>
      <c r="L30" s="5">
        <v>2.1625587317581331E-2</v>
      </c>
      <c r="M30" s="5">
        <v>2.1213921891015206E-2</v>
      </c>
      <c r="N30" s="5">
        <v>1.4807428867201749E-2</v>
      </c>
      <c r="O30" s="5">
        <v>1.4308113267187368E-2</v>
      </c>
      <c r="P30" s="5">
        <v>1.463024374435027E-2</v>
      </c>
      <c r="Q30" s="5">
        <v>1.4719668495299819E-2</v>
      </c>
      <c r="R30" s="5">
        <v>1.4249002255929046E-2</v>
      </c>
      <c r="S30" s="5">
        <v>1.4164516786835101E-2</v>
      </c>
      <c r="T30" s="5">
        <v>1.407161218709913E-2</v>
      </c>
      <c r="U30" s="5">
        <v>1.3677353079274826E-2</v>
      </c>
      <c r="V30" s="5">
        <v>5.3033094819401327E-3</v>
      </c>
      <c r="W30" s="5">
        <v>3.5749926526121635E-3</v>
      </c>
      <c r="X30" s="5">
        <v>3.5281981739343129E-3</v>
      </c>
      <c r="Y30" s="5">
        <v>3.3763565769888942E-3</v>
      </c>
      <c r="Z30" s="5">
        <v>3.3549754412103491E-3</v>
      </c>
      <c r="AA30" s="5">
        <v>3.3231277531654271E-3</v>
      </c>
      <c r="AB30" s="5">
        <v>3.2808135128541281E-3</v>
      </c>
      <c r="AC30" s="5">
        <v>3.2280327202764518E-3</v>
      </c>
      <c r="AD30" s="5">
        <v>3.164785375432399E-3</v>
      </c>
      <c r="AE30" s="5">
        <v>3.0910714783219688E-3</v>
      </c>
    </row>
    <row r="31" spans="2:31" x14ac:dyDescent="0.25">
      <c r="B31" s="4" t="str">
        <f t="shared" si="0"/>
        <v>Peak_D</v>
      </c>
      <c r="C31" s="5">
        <v>3.5476562240626452E-2</v>
      </c>
      <c r="D31" s="5">
        <v>4.1736183468765252E-2</v>
      </c>
      <c r="E31" s="5">
        <v>4.7846049976833033E-2</v>
      </c>
      <c r="F31" s="5">
        <v>5.3893833540904039E-2</v>
      </c>
      <c r="G31" s="5">
        <v>5.9346230435317428E-2</v>
      </c>
      <c r="H31" s="5">
        <v>6.4573405641633691E-2</v>
      </c>
      <c r="I31" s="5">
        <v>6.9436373483915334E-2</v>
      </c>
      <c r="J31" s="5">
        <v>7.3678414566636943E-2</v>
      </c>
      <c r="K31" s="5">
        <v>7.3578776066303059E-2</v>
      </c>
      <c r="L31" s="5">
        <v>7.2850246722658524E-2</v>
      </c>
      <c r="M31" s="5">
        <v>7.223898768062692E-2</v>
      </c>
      <c r="N31" s="5">
        <v>6.6298486132892742E-2</v>
      </c>
      <c r="O31" s="5">
        <v>3.4050399445628175E-2</v>
      </c>
      <c r="P31" s="5">
        <v>3.1752461035035623E-2</v>
      </c>
      <c r="Q31" s="5">
        <v>3.1800465661417254E-2</v>
      </c>
      <c r="R31" s="5">
        <v>3.1599817088746186E-2</v>
      </c>
      <c r="S31" s="5">
        <v>3.163123107852879E-2</v>
      </c>
      <c r="T31" s="5">
        <v>3.2090354297949035E-2</v>
      </c>
      <c r="U31" s="5">
        <v>3.0475374203130356E-2</v>
      </c>
      <c r="V31" s="5">
        <v>2.1323658574803915E-2</v>
      </c>
      <c r="W31" s="5">
        <v>1.9264617004301141E-2</v>
      </c>
      <c r="X31" s="5">
        <v>1.8864999918608863E-2</v>
      </c>
      <c r="Y31" s="5">
        <v>1.8454534209725246E-2</v>
      </c>
      <c r="Z31" s="5">
        <v>1.8393414980008491E-2</v>
      </c>
      <c r="AA31" s="5">
        <v>1.8305206687460756E-2</v>
      </c>
      <c r="AB31" s="5">
        <v>1.8189909332082064E-2</v>
      </c>
      <c r="AC31" s="5">
        <v>1.8047522913872353E-2</v>
      </c>
      <c r="AD31" s="5">
        <v>1.7878047432831654E-2</v>
      </c>
      <c r="AE31" s="5">
        <v>1.7681482888960008E-2</v>
      </c>
    </row>
    <row r="32" spans="2:31" x14ac:dyDescent="0.25">
      <c r="B32" s="4" t="str">
        <f t="shared" si="0"/>
        <v>Other_D</v>
      </c>
      <c r="C32" s="5">
        <v>2.8617644165219426E-2</v>
      </c>
      <c r="D32" s="5">
        <v>3.4355019744772577E-2</v>
      </c>
      <c r="E32" s="5">
        <v>4.377711915601664E-2</v>
      </c>
      <c r="F32" s="5">
        <v>5.0097226167468312E-2</v>
      </c>
      <c r="G32" s="5">
        <v>5.6092817632708049E-2</v>
      </c>
      <c r="H32" s="5">
        <v>6.2928226535132442E-2</v>
      </c>
      <c r="I32" s="5">
        <v>6.743080417079636E-2</v>
      </c>
      <c r="J32" s="5">
        <v>7.3795932822499424E-2</v>
      </c>
      <c r="K32" s="5">
        <v>7.4168672011315773E-2</v>
      </c>
      <c r="L32" s="5">
        <v>7.5771320083710167E-2</v>
      </c>
      <c r="M32" s="5">
        <v>7.6481705014436616E-2</v>
      </c>
      <c r="N32" s="5">
        <v>7.5334150346679257E-2</v>
      </c>
      <c r="O32" s="5">
        <v>5.8263489918199587E-2</v>
      </c>
      <c r="P32" s="5">
        <v>5.5930529673018897E-2</v>
      </c>
      <c r="Q32" s="5">
        <v>5.2980521267030276E-2</v>
      </c>
      <c r="R32" s="5">
        <v>4.9565856900828174E-2</v>
      </c>
      <c r="S32" s="5">
        <v>4.7212611886975168E-2</v>
      </c>
      <c r="T32" s="5">
        <v>5.3815231594763605E-2</v>
      </c>
      <c r="U32" s="5">
        <v>5.0920689522964822E-2</v>
      </c>
      <c r="V32" s="5">
        <v>3.9658059114556068E-2</v>
      </c>
      <c r="W32" s="5">
        <v>3.5545260242879531E-2</v>
      </c>
      <c r="X32" s="5">
        <v>3.1949239643405139E-2</v>
      </c>
      <c r="Y32" s="5">
        <v>3.1085161533872939E-2</v>
      </c>
      <c r="Z32" s="5">
        <v>3.0869746134776162E-2</v>
      </c>
      <c r="AA32" s="5">
        <v>3.0589507509134996E-2</v>
      </c>
      <c r="AB32" s="5">
        <v>3.024444565694941E-2</v>
      </c>
      <c r="AC32" s="5">
        <v>2.9834560578219409E-2</v>
      </c>
      <c r="AD32" s="5">
        <v>2.9359852272944961E-2</v>
      </c>
      <c r="AE32" s="5">
        <v>2.882032074112614E-2</v>
      </c>
    </row>
    <row r="33" spans="2:31" x14ac:dyDescent="0.25">
      <c r="B33" s="6" t="str">
        <f t="shared" si="0"/>
        <v>Total</v>
      </c>
      <c r="C33" s="7">
        <f t="shared" ref="C33:AE33" si="2">SUM(C25:C32)</f>
        <v>0.43169647388795979</v>
      </c>
      <c r="D33" s="7">
        <f t="shared" si="2"/>
        <v>0.48764203288725605</v>
      </c>
      <c r="E33" s="7">
        <f t="shared" si="2"/>
        <v>0.55433207403082707</v>
      </c>
      <c r="F33" s="7">
        <f t="shared" si="2"/>
        <v>0.61491690809464017</v>
      </c>
      <c r="G33" s="7">
        <f t="shared" si="2"/>
        <v>0.59908429045465239</v>
      </c>
      <c r="H33" s="7">
        <f t="shared" si="2"/>
        <v>0.59566271724457709</v>
      </c>
      <c r="I33" s="7">
        <f t="shared" si="2"/>
        <v>0.63546616079926832</v>
      </c>
      <c r="J33" s="7">
        <f t="shared" si="2"/>
        <v>0.67116638387006866</v>
      </c>
      <c r="K33" s="7">
        <f t="shared" si="2"/>
        <v>0.68193653776744401</v>
      </c>
      <c r="L33" s="7">
        <f t="shared" si="2"/>
        <v>0.69612422626660053</v>
      </c>
      <c r="M33" s="7">
        <f t="shared" si="2"/>
        <v>0.68659513075589174</v>
      </c>
      <c r="N33" s="7">
        <f t="shared" si="2"/>
        <v>0.67323633863859456</v>
      </c>
      <c r="O33" s="7">
        <f t="shared" si="2"/>
        <v>0.54880391595849776</v>
      </c>
      <c r="P33" s="7">
        <f t="shared" si="2"/>
        <v>0.51725316709448699</v>
      </c>
      <c r="Q33" s="7">
        <f t="shared" si="2"/>
        <v>0.50961320900941665</v>
      </c>
      <c r="R33" s="7">
        <f t="shared" si="2"/>
        <v>0.48419317950107899</v>
      </c>
      <c r="S33" s="7">
        <f t="shared" si="2"/>
        <v>0.47488063788552598</v>
      </c>
      <c r="T33" s="7">
        <f t="shared" si="2"/>
        <v>0.49850447570219708</v>
      </c>
      <c r="U33" s="7">
        <f t="shared" si="2"/>
        <v>0.49030042036637705</v>
      </c>
      <c r="V33" s="7">
        <f t="shared" si="2"/>
        <v>0.40190307688811627</v>
      </c>
      <c r="W33" s="7">
        <f t="shared" si="2"/>
        <v>0.35441984636531432</v>
      </c>
      <c r="X33" s="7">
        <f t="shared" si="2"/>
        <v>0.33663719851712359</v>
      </c>
      <c r="Y33" s="7">
        <f t="shared" si="2"/>
        <v>0.30402508743515394</v>
      </c>
      <c r="Z33" s="7">
        <f t="shared" si="2"/>
        <v>0.30240035543586535</v>
      </c>
      <c r="AA33" s="7">
        <f t="shared" si="2"/>
        <v>0.30019320190443055</v>
      </c>
      <c r="AB33" s="7">
        <f t="shared" si="2"/>
        <v>0.2974036268408497</v>
      </c>
      <c r="AC33" s="7">
        <f t="shared" si="2"/>
        <v>0.29403163024512285</v>
      </c>
      <c r="AD33" s="7">
        <f t="shared" si="2"/>
        <v>0.29007721211724935</v>
      </c>
      <c r="AE33" s="7">
        <f t="shared" si="2"/>
        <v>0.28554037245723024</v>
      </c>
    </row>
    <row r="36" spans="2:31" x14ac:dyDescent="0.25">
      <c r="B36" s="1" t="s">
        <v>10</v>
      </c>
    </row>
    <row r="37" spans="2:31" x14ac:dyDescent="0.25">
      <c r="B37" s="2" t="str">
        <f t="shared" ref="B37:B46" si="3">B63</f>
        <v>Bundle</v>
      </c>
      <c r="C37" s="3">
        <f t="shared" ref="C37:AE37" si="4">C$24</f>
        <v>2022</v>
      </c>
      <c r="D37" s="3">
        <f t="shared" si="4"/>
        <v>2023</v>
      </c>
      <c r="E37" s="3">
        <f t="shared" si="4"/>
        <v>2024</v>
      </c>
      <c r="F37" s="3">
        <f t="shared" si="4"/>
        <v>2025</v>
      </c>
      <c r="G37" s="3">
        <f t="shared" si="4"/>
        <v>2026</v>
      </c>
      <c r="H37" s="3">
        <f t="shared" si="4"/>
        <v>2027</v>
      </c>
      <c r="I37" s="3">
        <f t="shared" si="4"/>
        <v>2028</v>
      </c>
      <c r="J37" s="3">
        <f t="shared" si="4"/>
        <v>2029</v>
      </c>
      <c r="K37" s="3">
        <f t="shared" si="4"/>
        <v>2030</v>
      </c>
      <c r="L37" s="3">
        <f t="shared" si="4"/>
        <v>2031</v>
      </c>
      <c r="M37" s="3">
        <f t="shared" si="4"/>
        <v>2032</v>
      </c>
      <c r="N37" s="3">
        <f t="shared" si="4"/>
        <v>2033</v>
      </c>
      <c r="O37" s="3">
        <f t="shared" si="4"/>
        <v>2034</v>
      </c>
      <c r="P37" s="3">
        <f t="shared" si="4"/>
        <v>2035</v>
      </c>
      <c r="Q37" s="3">
        <f t="shared" si="4"/>
        <v>2036</v>
      </c>
      <c r="R37" s="3">
        <f t="shared" si="4"/>
        <v>2037</v>
      </c>
      <c r="S37" s="3">
        <f t="shared" si="4"/>
        <v>2038</v>
      </c>
      <c r="T37" s="3">
        <f t="shared" si="4"/>
        <v>2039</v>
      </c>
      <c r="U37" s="3">
        <f t="shared" si="4"/>
        <v>2040</v>
      </c>
      <c r="V37" s="3">
        <f t="shared" si="4"/>
        <v>2041</v>
      </c>
      <c r="W37" s="3">
        <f t="shared" si="4"/>
        <v>2042</v>
      </c>
      <c r="X37" s="3">
        <f t="shared" si="4"/>
        <v>2043</v>
      </c>
      <c r="Y37" s="3">
        <f t="shared" si="4"/>
        <v>2044</v>
      </c>
      <c r="Z37" s="3">
        <f t="shared" si="4"/>
        <v>2045</v>
      </c>
      <c r="AA37" s="3">
        <f t="shared" si="4"/>
        <v>2046</v>
      </c>
      <c r="AB37" s="3">
        <f t="shared" si="4"/>
        <v>2047</v>
      </c>
      <c r="AC37" s="3">
        <f t="shared" si="4"/>
        <v>2048</v>
      </c>
      <c r="AD37" s="3">
        <f t="shared" si="4"/>
        <v>2049</v>
      </c>
      <c r="AE37" s="3">
        <f t="shared" si="4"/>
        <v>2050</v>
      </c>
    </row>
    <row r="38" spans="2:31" x14ac:dyDescent="0.25">
      <c r="B38" s="4" t="str">
        <f t="shared" si="3"/>
        <v>Peak_A</v>
      </c>
      <c r="C38" s="8">
        <f>SUM($C25:C25)</f>
        <v>7.3625023185206737E-2</v>
      </c>
      <c r="D38" s="8">
        <f>SUM($C25:D25)</f>
        <v>0.16000925639406816</v>
      </c>
      <c r="E38" s="8">
        <f>SUM($C25:E25)</f>
        <v>0.26097237195913869</v>
      </c>
      <c r="F38" s="8">
        <f>SUM($C25:F25)</f>
        <v>0.37819407941696859</v>
      </c>
      <c r="G38" s="8">
        <f>SUM($C25:G25)</f>
        <v>0.50734169047482025</v>
      </c>
      <c r="H38" s="8">
        <f>SUM($C25:H25)</f>
        <v>0.64902667855697382</v>
      </c>
      <c r="I38" s="8">
        <f>SUM($C25:I25)</f>
        <v>0.80463060063309078</v>
      </c>
      <c r="J38" s="8">
        <f>SUM($C25:J25)</f>
        <v>0.96295893329669524</v>
      </c>
      <c r="K38" s="8">
        <f>SUM($C25:K25)</f>
        <v>1.1234389200497756</v>
      </c>
      <c r="L38" s="8">
        <f>SUM($C25:L25)</f>
        <v>1.2913087598727562</v>
      </c>
      <c r="M38" s="8">
        <f>SUM($C25:M25)</f>
        <v>1.4529023125546068</v>
      </c>
      <c r="N38" s="8">
        <f>SUM($C25:N25)</f>
        <v>1.6132254967155073</v>
      </c>
      <c r="O38" s="8">
        <f>SUM($C25:O25)</f>
        <v>1.7526291302984192</v>
      </c>
      <c r="P38" s="8">
        <f>SUM($C25:P25)</f>
        <v>1.8748531371098476</v>
      </c>
      <c r="Q38" s="8">
        <f>SUM($C25:Q25)</f>
        <v>1.9980098990588888</v>
      </c>
      <c r="R38" s="8">
        <f>SUM($C25:R25)</f>
        <v>2.1180093536916487</v>
      </c>
      <c r="S38" s="8">
        <f>SUM($C25:S25)</f>
        <v>2.2378428161391244</v>
      </c>
      <c r="T38" s="8">
        <f>SUM($C25:T25)</f>
        <v>2.3719767768577174</v>
      </c>
      <c r="U38" s="8">
        <f>SUM($C25:U25)</f>
        <v>2.5006632974493859</v>
      </c>
      <c r="V38" s="8">
        <f>SUM($C25:V25)</f>
        <v>2.5968183299463656</v>
      </c>
      <c r="W38" s="8">
        <f>SUM($C25:W25)</f>
        <v>2.6788190836956334</v>
      </c>
      <c r="X38" s="8">
        <f>SUM($C25:X25)</f>
        <v>2.7539589613433071</v>
      </c>
      <c r="Y38" s="8">
        <f>SUM($C25:Y25)</f>
        <v>2.8202790783405445</v>
      </c>
      <c r="Z38" s="8">
        <f>SUM($C25:Z25)</f>
        <v>2.8861046803784181</v>
      </c>
      <c r="AA38" s="8">
        <f>SUM($C25:AA25)</f>
        <v>2.9512674948060393</v>
      </c>
      <c r="AB38" s="8">
        <f>SUM($C25:AB25)</f>
        <v>3.0155992489725207</v>
      </c>
      <c r="AC38" s="8">
        <f>SUM($C25:AC25)</f>
        <v>3.0789316702269733</v>
      </c>
      <c r="AD38" s="8">
        <f>SUM($C25:AD25)</f>
        <v>3.1410964859185091</v>
      </c>
      <c r="AE38" s="8">
        <f>SUM($C25:AE25)</f>
        <v>3.20192542339624</v>
      </c>
    </row>
    <row r="39" spans="2:31" x14ac:dyDescent="0.25">
      <c r="B39" s="4" t="str">
        <f t="shared" si="3"/>
        <v>Other_A</v>
      </c>
      <c r="C39" s="8">
        <f>SUM($C26:C26)</f>
        <v>0.17392104312769549</v>
      </c>
      <c r="D39" s="8">
        <f>SUM($C26:D26)</f>
        <v>0.37842662736644084</v>
      </c>
      <c r="E39" s="8">
        <f>SUM($C26:E26)</f>
        <v>0.61487273585571922</v>
      </c>
      <c r="F39" s="8">
        <f>SUM($C26:F26)</f>
        <v>0.88883119461145521</v>
      </c>
      <c r="G39" s="8">
        <f>SUM($C26:G26)</f>
        <v>1.1573784088581691</v>
      </c>
      <c r="H39" s="8">
        <f>SUM($C26:H26)</f>
        <v>1.4136548407127849</v>
      </c>
      <c r="I39" s="8">
        <f>SUM($C26:I26)</f>
        <v>1.6884658587090471</v>
      </c>
      <c r="J39" s="8">
        <f>SUM($C26:J26)</f>
        <v>1.987447723212286</v>
      </c>
      <c r="K39" s="8">
        <f>SUM($C26:K26)</f>
        <v>2.2992765330973874</v>
      </c>
      <c r="L39" s="8">
        <f>SUM($C26:L26)</f>
        <v>2.6173810236798691</v>
      </c>
      <c r="M39" s="8">
        <f>SUM($C26:M26)</f>
        <v>2.9337996588447508</v>
      </c>
      <c r="N39" s="8">
        <f>SUM($C26:N26)</f>
        <v>3.251354792821417</v>
      </c>
      <c r="O39" s="8">
        <f>SUM($C26:O26)</f>
        <v>3.5142083580713042</v>
      </c>
      <c r="P39" s="8">
        <f>SUM($C26:P26)</f>
        <v>3.7705347157558413</v>
      </c>
      <c r="Q39" s="8">
        <f>SUM($C26:Q26)</f>
        <v>4.0189594561970816</v>
      </c>
      <c r="R39" s="8">
        <f>SUM($C26:R26)</f>
        <v>4.2499130529490108</v>
      </c>
      <c r="S39" s="8">
        <f>SUM($C26:S26)</f>
        <v>4.4748228390484215</v>
      </c>
      <c r="T39" s="8">
        <f>SUM($C26:T26)</f>
        <v>4.6996103009642658</v>
      </c>
      <c r="U39" s="8">
        <f>SUM($C26:U26)</f>
        <v>4.9303936543033462</v>
      </c>
      <c r="V39" s="8">
        <f>SUM($C26:V26)</f>
        <v>5.1469982982166034</v>
      </c>
      <c r="W39" s="8">
        <f>SUM($C26:W26)</f>
        <v>5.3403114478466538</v>
      </c>
      <c r="X39" s="8">
        <f>SUM($C26:X26)</f>
        <v>5.5252583387263554</v>
      </c>
      <c r="Y39" s="8">
        <f>SUM($C26:Y26)</f>
        <v>5.6908921784975295</v>
      </c>
      <c r="Z39" s="8">
        <f>SUM($C26:Z26)</f>
        <v>5.8557364852902651</v>
      </c>
      <c r="AA39" s="8">
        <f>SUM($C26:AA26)</f>
        <v>6.0195152518525319</v>
      </c>
      <c r="AB39" s="8">
        <f>SUM($C26:AB26)</f>
        <v>6.1819524709322966</v>
      </c>
      <c r="AC39" s="8">
        <f>SUM($C26:AC26)</f>
        <v>6.3427721352775279</v>
      </c>
      <c r="AD39" s="8">
        <f>SUM($C26:AD26)</f>
        <v>6.5016982376361936</v>
      </c>
      <c r="AE39" s="8">
        <f>SUM($C26:AE26)</f>
        <v>6.6584547707562622</v>
      </c>
    </row>
    <row r="40" spans="2:31" x14ac:dyDescent="0.25">
      <c r="B40" s="4" t="str">
        <f t="shared" si="3"/>
        <v>Peak_B</v>
      </c>
      <c r="C40" s="8">
        <f>SUM($C27:C27)</f>
        <v>6.8277697432100506E-2</v>
      </c>
      <c r="D40" s="8">
        <f>SUM($C27:D27)</f>
        <v>0.13677855951364165</v>
      </c>
      <c r="E40" s="8">
        <f>SUM($C27:E27)</f>
        <v>0.20861651690980368</v>
      </c>
      <c r="F40" s="8">
        <f>SUM($C27:F27)</f>
        <v>0.27795639846184195</v>
      </c>
      <c r="G40" s="8">
        <f>SUM($C27:G27)</f>
        <v>0.32908286076915311</v>
      </c>
      <c r="H40" s="8">
        <f>SUM($C27:H27)</f>
        <v>0.36957129491271734</v>
      </c>
      <c r="I40" s="8">
        <f>SUM($C27:I27)</f>
        <v>0.40702677574400781</v>
      </c>
      <c r="J40" s="8">
        <f>SUM($C27:J27)</f>
        <v>0.44232872759884329</v>
      </c>
      <c r="K40" s="8">
        <f>SUM($C27:K27)</f>
        <v>0.4737695519273587</v>
      </c>
      <c r="L40" s="8">
        <f>SUM($C27:L27)</f>
        <v>0.50464823470771181</v>
      </c>
      <c r="M40" s="8">
        <f>SUM($C27:M27)</f>
        <v>0.53493711535215138</v>
      </c>
      <c r="N40" s="8">
        <f>SUM($C27:N27)</f>
        <v>0.56653889527754098</v>
      </c>
      <c r="O40" s="8">
        <f>SUM($C27:O27)</f>
        <v>0.59977104305459339</v>
      </c>
      <c r="P40" s="8">
        <f>SUM($C27:P27)</f>
        <v>0.62960545207295693</v>
      </c>
      <c r="Q40" s="8">
        <f>SUM($C27:Q27)</f>
        <v>0.66161597819311435</v>
      </c>
      <c r="R40" s="8">
        <f>SUM($C27:R27)</f>
        <v>0.69294315874014634</v>
      </c>
      <c r="S40" s="8">
        <f>SUM($C27:S27)</f>
        <v>0.72120731186441511</v>
      </c>
      <c r="T40" s="8">
        <f>SUM($C27:T27)</f>
        <v>0.75196951906057352</v>
      </c>
      <c r="U40" s="8">
        <f>SUM($C27:U27)</f>
        <v>0.77930542283215576</v>
      </c>
      <c r="V40" s="8">
        <f>SUM($C27:V27)</f>
        <v>0.79775411695946019</v>
      </c>
      <c r="W40" s="8">
        <f>SUM($C27:W27)</f>
        <v>0.81466925426642378</v>
      </c>
      <c r="X40" s="8">
        <f>SUM($C27:X27)</f>
        <v>0.83315597799702612</v>
      </c>
      <c r="Y40" s="8">
        <f>SUM($C27:Y27)</f>
        <v>0.85033591937501418</v>
      </c>
      <c r="Z40" s="8">
        <f>SUM($C27:Z27)</f>
        <v>0.86748536913076491</v>
      </c>
      <c r="AA40" s="8">
        <f>SUM($C27:AA27)</f>
        <v>0.88457446142156804</v>
      </c>
      <c r="AB40" s="8">
        <f>SUM($C27:AB27)</f>
        <v>0.90157333040471332</v>
      </c>
      <c r="AC40" s="8">
        <f>SUM($C27:AC27)</f>
        <v>0.91845211023749029</v>
      </c>
      <c r="AD40" s="8">
        <f>SUM($C27:AD27)</f>
        <v>0.9351809350771888</v>
      </c>
      <c r="AE40" s="8">
        <f>SUM($C27:AE27)</f>
        <v>0.95172993908109838</v>
      </c>
    </row>
    <row r="41" spans="2:31" x14ac:dyDescent="0.25">
      <c r="B41" s="4" t="str">
        <f t="shared" si="3"/>
        <v>Other_B</v>
      </c>
      <c r="C41" s="8">
        <f>SUM($C28:C28)</f>
        <v>3.6392388253194644E-2</v>
      </c>
      <c r="D41" s="8">
        <f>SUM($C28:D28)</f>
        <v>7.1044980548541303E-2</v>
      </c>
      <c r="E41" s="8">
        <f>SUM($C28:E28)</f>
        <v>0.10505274972242015</v>
      </c>
      <c r="F41" s="8">
        <f>SUM($C28:F28)</f>
        <v>0.13458930784154288</v>
      </c>
      <c r="G41" s="8">
        <f>SUM($C28:G28)</f>
        <v>0.14707417445737025</v>
      </c>
      <c r="H41" s="8">
        <f>SUM($C28:H28)</f>
        <v>0.15275081685859551</v>
      </c>
      <c r="I41" s="8">
        <f>SUM($C28:I28)</f>
        <v>0.15824424890924679</v>
      </c>
      <c r="J41" s="8">
        <f>SUM($C28:J28)</f>
        <v>0.16326030281243212</v>
      </c>
      <c r="K41" s="8">
        <f>SUM($C28:K28)</f>
        <v>0.16789431603497965</v>
      </c>
      <c r="L41" s="8">
        <f>SUM($C28:L28)</f>
        <v>0.17262651390950229</v>
      </c>
      <c r="M41" s="8">
        <f>SUM($C28:M28)</f>
        <v>0.17656226349069454</v>
      </c>
      <c r="N41" s="8">
        <f>SUM($C28:N28)</f>
        <v>0.17932162798467846</v>
      </c>
      <c r="O41" s="8">
        <f>SUM($C28:O28)</f>
        <v>0.18141005109284103</v>
      </c>
      <c r="P41" s="8">
        <f>SUM($C28:P28)</f>
        <v>0.18340574046534081</v>
      </c>
      <c r="Q41" s="8">
        <f>SUM($C28:Q28)</f>
        <v>0.18538016284961528</v>
      </c>
      <c r="R41" s="8">
        <f>SUM($C28:R28)</f>
        <v>0.18733896630595057</v>
      </c>
      <c r="S41" s="8">
        <f>SUM($C28:S28)</f>
        <v>0.19166236513322743</v>
      </c>
      <c r="T41" s="8">
        <f>SUM($C28:T28)</f>
        <v>0.19597686667066985</v>
      </c>
      <c r="U41" s="8">
        <f>SUM($C28:U28)</f>
        <v>0.20007026371283412</v>
      </c>
      <c r="V41" s="8">
        <f>SUM($C28:V28)</f>
        <v>0.20256938426170218</v>
      </c>
      <c r="W41" s="8">
        <f>SUM($C28:W28)</f>
        <v>0.20492488616453716</v>
      </c>
      <c r="X41" s="8">
        <f>SUM($C28:X28)</f>
        <v>0.20721459826899835</v>
      </c>
      <c r="Y41" s="8">
        <f>SUM($C28:Y28)</f>
        <v>0.2077758109278614</v>
      </c>
      <c r="Z41" s="8">
        <f>SUM($C28:Z28)</f>
        <v>0.20833614807624279</v>
      </c>
      <c r="AA41" s="8">
        <f>SUM($C28:AA28)</f>
        <v>0.2088952495379835</v>
      </c>
      <c r="AB41" s="8">
        <f>SUM($C28:AB28)</f>
        <v>0.20945275513692449</v>
      </c>
      <c r="AC41" s="8">
        <f>SUM($C28:AC28)</f>
        <v>0.21000830469690679</v>
      </c>
      <c r="AD41" s="8">
        <f>SUM($C28:AD28)</f>
        <v>0.21056153804177136</v>
      </c>
      <c r="AE41" s="8">
        <f>SUM($C28:AE28)</f>
        <v>0.21111209499535918</v>
      </c>
    </row>
    <row r="42" spans="2:31" x14ac:dyDescent="0.25">
      <c r="B42" s="4" t="str">
        <f t="shared" si="3"/>
        <v>Peak_C</v>
      </c>
      <c r="C42" s="8">
        <f>SUM($C29:C29)</f>
        <v>2.0498132746336124E-3</v>
      </c>
      <c r="D42" s="8">
        <f>SUM($C29:D29)</f>
        <v>4.3961227770878252E-3</v>
      </c>
      <c r="E42" s="8">
        <f>SUM($C29:E29)</f>
        <v>7.04318107523208E-3</v>
      </c>
      <c r="F42" s="8">
        <f>SUM($C29:F29)</f>
        <v>1.002410061492625E-2</v>
      </c>
      <c r="G42" s="8">
        <f>SUM($C29:G29)</f>
        <v>1.3280824298599158E-2</v>
      </c>
      <c r="H42" s="8">
        <f>SUM($C29:H29)</f>
        <v>1.6805549852666038E-2</v>
      </c>
      <c r="I42" s="8">
        <f>SUM($C29:I29)</f>
        <v>2.0582600954605134E-2</v>
      </c>
      <c r="J42" s="8">
        <f>SUM($C29:J29)</f>
        <v>2.4547800429788151E-2</v>
      </c>
      <c r="K42" s="8">
        <f>SUM($C29:K29)</f>
        <v>2.8657259010540958E-2</v>
      </c>
      <c r="L42" s="8">
        <f>SUM($C29:L29)</f>
        <v>3.2949120092853536E-2</v>
      </c>
      <c r="M42" s="8">
        <f>SUM($C29:M29)</f>
        <v>3.7372818190302359E-2</v>
      </c>
      <c r="N42" s="8">
        <f>SUM($C29:N29)</f>
        <v>4.1929628925183191E-2</v>
      </c>
      <c r="O42" s="8">
        <f>SUM($C29:O29)</f>
        <v>4.6533772534651775E-2</v>
      </c>
      <c r="P42" s="8">
        <f>SUM($C29:P29)</f>
        <v>5.1093242289905076E-2</v>
      </c>
      <c r="Q42" s="8">
        <f>SUM($C29:Q29)</f>
        <v>5.5639344980860525E-2</v>
      </c>
      <c r="R42" s="8">
        <f>SUM($C29:R29)</f>
        <v>6.017881284837976E-2</v>
      </c>
      <c r="S42" s="8">
        <f>SUM($C29:S29)</f>
        <v>6.4720290483135046E-2</v>
      </c>
      <c r="T42" s="8">
        <f>SUM($C29:T29)</f>
        <v>6.9249436737482836E-2</v>
      </c>
      <c r="U42" s="8">
        <f>SUM($C29:U29)</f>
        <v>7.357726555399495E-2</v>
      </c>
      <c r="V42" s="8">
        <f>SUM($C29:V29)</f>
        <v>7.5487824184401808E-2</v>
      </c>
      <c r="W42" s="8">
        <f>SUM($C29:W29)</f>
        <v>7.6938258060806494E-2</v>
      </c>
      <c r="X42" s="8">
        <f>SUM($C29:X29)</f>
        <v>7.8369814479542763E-2</v>
      </c>
      <c r="Y42" s="8">
        <f>SUM($C29:Y29)</f>
        <v>7.9783738788847647E-2</v>
      </c>
      <c r="Z42" s="8">
        <f>SUM($C29:Z29)</f>
        <v>8.1186261933976267E-2</v>
      </c>
      <c r="AA42" s="8">
        <f>SUM($C29:AA29)</f>
        <v>8.2571847146213823E-2</v>
      </c>
      <c r="AB42" s="8">
        <f>SUM($C29:AB29)</f>
        <v>8.3934957656845485E-2</v>
      </c>
      <c r="AC42" s="8">
        <f>SUM($C29:AC29)</f>
        <v>8.5270056697156441E-2</v>
      </c>
      <c r="AD42" s="8">
        <f>SUM($C29:AD29)</f>
        <v>8.6571607498431874E-2</v>
      </c>
      <c r="AE42" s="8">
        <f>SUM($C29:AE29)</f>
        <v>8.7834073291956971E-2</v>
      </c>
    </row>
    <row r="43" spans="2:31" x14ac:dyDescent="0.25">
      <c r="B43" s="4" t="str">
        <f t="shared" si="3"/>
        <v>Other_C</v>
      </c>
      <c r="C43" s="8">
        <f>SUM($C30:C30)</f>
        <v>1.3336302209282974E-2</v>
      </c>
      <c r="D43" s="8">
        <f>SUM($C30:D30)</f>
        <v>2.8497550556052353E-2</v>
      </c>
      <c r="E43" s="8">
        <f>SUM($C30:E30)</f>
        <v>4.53044465314957E-2</v>
      </c>
      <c r="F43" s="8">
        <f>SUM($C30:F30)</f>
        <v>6.3192769493342571E-2</v>
      </c>
      <c r="G43" s="8">
        <f>SUM($C30:G30)</f>
        <v>8.2275133968592512E-2</v>
      </c>
      <c r="H43" s="8">
        <f>SUM($C30:H30)</f>
        <v>0.10278499700077773</v>
      </c>
      <c r="I43" s="8">
        <f>SUM($C30:I30)</f>
        <v>0.12424307608907423</v>
      </c>
      <c r="J43" s="8">
        <f>SUM($C30:J30)</f>
        <v>0.14634171016995925</v>
      </c>
      <c r="K43" s="8">
        <f>SUM($C30:K30)</f>
        <v>0.16803770708978674</v>
      </c>
      <c r="L43" s="8">
        <f>SUM($C30:L30)</f>
        <v>0.18966329440736807</v>
      </c>
      <c r="M43" s="8">
        <f>SUM($C30:M30)</f>
        <v>0.21087721629838327</v>
      </c>
      <c r="N43" s="8">
        <f>SUM($C30:N30)</f>
        <v>0.22568464516558501</v>
      </c>
      <c r="O43" s="8">
        <f>SUM($C30:O30)</f>
        <v>0.23999275843277237</v>
      </c>
      <c r="P43" s="8">
        <f>SUM($C30:P30)</f>
        <v>0.25462300217712264</v>
      </c>
      <c r="Q43" s="8">
        <f>SUM($C30:Q30)</f>
        <v>0.26934267067242246</v>
      </c>
      <c r="R43" s="8">
        <f>SUM($C30:R30)</f>
        <v>0.28359167292835152</v>
      </c>
      <c r="S43" s="8">
        <f>SUM($C30:S30)</f>
        <v>0.29775618971518664</v>
      </c>
      <c r="T43" s="8">
        <f>SUM($C30:T30)</f>
        <v>0.31182780190228576</v>
      </c>
      <c r="U43" s="8">
        <f>SUM($C30:U30)</f>
        <v>0.32550515498156057</v>
      </c>
      <c r="V43" s="8">
        <f>SUM($C30:V30)</f>
        <v>0.33080846446350071</v>
      </c>
      <c r="W43" s="8">
        <f>SUM($C30:W30)</f>
        <v>0.33438345711611289</v>
      </c>
      <c r="X43" s="8">
        <f>SUM($C30:X30)</f>
        <v>0.33791165529004719</v>
      </c>
      <c r="Y43" s="8">
        <f>SUM($C30:Y30)</f>
        <v>0.34128801186703606</v>
      </c>
      <c r="Z43" s="8">
        <f>SUM($C30:Z30)</f>
        <v>0.34464298730824638</v>
      </c>
      <c r="AA43" s="8">
        <f>SUM($C30:AA30)</f>
        <v>0.34796611506141178</v>
      </c>
      <c r="AB43" s="8">
        <f>SUM($C30:AB30)</f>
        <v>0.35124692857426593</v>
      </c>
      <c r="AC43" s="8">
        <f>SUM($C30:AC30)</f>
        <v>0.35447496129454237</v>
      </c>
      <c r="AD43" s="8">
        <f>SUM($C30:AD30)</f>
        <v>0.35763974666997478</v>
      </c>
      <c r="AE43" s="8">
        <f>SUM($C30:AE30)</f>
        <v>0.36073081814829677</v>
      </c>
    </row>
    <row r="44" spans="2:31" x14ac:dyDescent="0.25">
      <c r="B44" s="4" t="str">
        <f t="shared" si="3"/>
        <v>Peak_D</v>
      </c>
      <c r="C44" s="8">
        <f>SUM($C31:C31)</f>
        <v>3.5476562240626452E-2</v>
      </c>
      <c r="D44" s="8">
        <f>SUM($C31:D31)</f>
        <v>7.7212745709391711E-2</v>
      </c>
      <c r="E44" s="8">
        <f>SUM($C31:E31)</f>
        <v>0.12505879568622474</v>
      </c>
      <c r="F44" s="8">
        <f>SUM($C31:F31)</f>
        <v>0.17895262922712879</v>
      </c>
      <c r="G44" s="8">
        <f>SUM($C31:G31)</f>
        <v>0.23829885966244621</v>
      </c>
      <c r="H44" s="8">
        <f>SUM($C31:H31)</f>
        <v>0.3028722653040799</v>
      </c>
      <c r="I44" s="8">
        <f>SUM($C31:I31)</f>
        <v>0.37230863878799525</v>
      </c>
      <c r="J44" s="8">
        <f>SUM($C31:J31)</f>
        <v>0.44598705335463218</v>
      </c>
      <c r="K44" s="8">
        <f>SUM($C31:K31)</f>
        <v>0.51956582942093521</v>
      </c>
      <c r="L44" s="8">
        <f>SUM($C31:L31)</f>
        <v>0.59241607614359371</v>
      </c>
      <c r="M44" s="8">
        <f>SUM($C31:M31)</f>
        <v>0.66465506382422057</v>
      </c>
      <c r="N44" s="8">
        <f>SUM($C31:N31)</f>
        <v>0.73095354995711337</v>
      </c>
      <c r="O44" s="8">
        <f>SUM($C31:O31)</f>
        <v>0.76500394940274152</v>
      </c>
      <c r="P44" s="8">
        <f>SUM($C31:P31)</f>
        <v>0.79675641043777712</v>
      </c>
      <c r="Q44" s="8">
        <f>SUM($C31:Q31)</f>
        <v>0.82855687609919437</v>
      </c>
      <c r="R44" s="8">
        <f>SUM($C31:R31)</f>
        <v>0.86015669318794052</v>
      </c>
      <c r="S44" s="8">
        <f>SUM($C31:S31)</f>
        <v>0.89178792426646936</v>
      </c>
      <c r="T44" s="8">
        <f>SUM($C31:T31)</f>
        <v>0.9238782785644184</v>
      </c>
      <c r="U44" s="8">
        <f>SUM($C31:U31)</f>
        <v>0.9543536527675488</v>
      </c>
      <c r="V44" s="8">
        <f>SUM($C31:V31)</f>
        <v>0.97567731134235269</v>
      </c>
      <c r="W44" s="8">
        <f>SUM($C31:W31)</f>
        <v>0.99494192834665385</v>
      </c>
      <c r="X44" s="8">
        <f>SUM($C31:X31)</f>
        <v>1.0138069282652626</v>
      </c>
      <c r="Y44" s="8">
        <f>SUM($C31:Y31)</f>
        <v>1.032261462474988</v>
      </c>
      <c r="Z44" s="8">
        <f>SUM($C31:Z31)</f>
        <v>1.0506548774549964</v>
      </c>
      <c r="AA44" s="8">
        <f>SUM($C31:AA31)</f>
        <v>1.0689600841424571</v>
      </c>
      <c r="AB44" s="8">
        <f>SUM($C31:AB31)</f>
        <v>1.0871499934745392</v>
      </c>
      <c r="AC44" s="8">
        <f>SUM($C31:AC31)</f>
        <v>1.1051975163884116</v>
      </c>
      <c r="AD44" s="8">
        <f>SUM($C31:AD31)</f>
        <v>1.1230755638212433</v>
      </c>
      <c r="AE44" s="8">
        <f>SUM($C31:AE31)</f>
        <v>1.1407570467102033</v>
      </c>
    </row>
    <row r="45" spans="2:31" x14ac:dyDescent="0.25">
      <c r="B45" s="4" t="str">
        <f t="shared" si="3"/>
        <v>Other_D</v>
      </c>
      <c r="C45" s="8">
        <f>SUM($C32:C32)</f>
        <v>2.8617644165219426E-2</v>
      </c>
      <c r="D45" s="8">
        <f>SUM($C32:D32)</f>
        <v>6.297266390999201E-2</v>
      </c>
      <c r="E45" s="8">
        <f>SUM($C32:E32)</f>
        <v>0.10674978306600866</v>
      </c>
      <c r="F45" s="8">
        <f>SUM($C32:F32)</f>
        <v>0.15684700923347697</v>
      </c>
      <c r="G45" s="8">
        <f>SUM($C32:G32)</f>
        <v>0.21293982686618501</v>
      </c>
      <c r="H45" s="8">
        <f>SUM($C32:H32)</f>
        <v>0.27586805340131748</v>
      </c>
      <c r="I45" s="8">
        <f>SUM($C32:I32)</f>
        <v>0.34329885757211387</v>
      </c>
      <c r="J45" s="8">
        <f>SUM($C32:J32)</f>
        <v>0.41709479039461328</v>
      </c>
      <c r="K45" s="8">
        <f>SUM($C32:K32)</f>
        <v>0.49126346240592905</v>
      </c>
      <c r="L45" s="8">
        <f>SUM($C32:L32)</f>
        <v>0.56703478248963923</v>
      </c>
      <c r="M45" s="8">
        <f>SUM($C32:M32)</f>
        <v>0.64351648750407586</v>
      </c>
      <c r="N45" s="8">
        <f>SUM($C32:N32)</f>
        <v>0.71885063785075509</v>
      </c>
      <c r="O45" s="8">
        <f>SUM($C32:O32)</f>
        <v>0.77711412776895472</v>
      </c>
      <c r="P45" s="8">
        <f>SUM($C32:P32)</f>
        <v>0.83304465744197365</v>
      </c>
      <c r="Q45" s="8">
        <f>SUM($C32:Q32)</f>
        <v>0.88602517870900388</v>
      </c>
      <c r="R45" s="8">
        <f>SUM($C32:R32)</f>
        <v>0.93559103560983203</v>
      </c>
      <c r="S45" s="8">
        <f>SUM($C32:S32)</f>
        <v>0.98280364749680715</v>
      </c>
      <c r="T45" s="8">
        <f>SUM($C32:T32)</f>
        <v>1.0366188790915707</v>
      </c>
      <c r="U45" s="8">
        <f>SUM($C32:U32)</f>
        <v>1.0875395686145355</v>
      </c>
      <c r="V45" s="8">
        <f>SUM($C32:V32)</f>
        <v>1.1271976277290916</v>
      </c>
      <c r="W45" s="8">
        <f>SUM($C32:W32)</f>
        <v>1.1627428879719712</v>
      </c>
      <c r="X45" s="8">
        <f>SUM($C32:X32)</f>
        <v>1.1946921276153764</v>
      </c>
      <c r="Y45" s="8">
        <f>SUM($C32:Y32)</f>
        <v>1.2257772891492493</v>
      </c>
      <c r="Z45" s="8">
        <f>SUM($C32:Z32)</f>
        <v>1.2566470352840255</v>
      </c>
      <c r="AA45" s="8">
        <f>SUM($C32:AA32)</f>
        <v>1.2872365427931605</v>
      </c>
      <c r="AB45" s="8">
        <f>SUM($C32:AB32)</f>
        <v>1.31748098845011</v>
      </c>
      <c r="AC45" s="8">
        <f>SUM($C32:AC32)</f>
        <v>1.3473155490283293</v>
      </c>
      <c r="AD45" s="8">
        <f>SUM($C32:AD32)</f>
        <v>1.3766754013012743</v>
      </c>
      <c r="AE45" s="8">
        <f>SUM($C32:AE32)</f>
        <v>1.4054957220424005</v>
      </c>
    </row>
    <row r="46" spans="2:31" x14ac:dyDescent="0.25">
      <c r="B46" s="6" t="str">
        <f t="shared" si="3"/>
        <v>Total</v>
      </c>
      <c r="C46" s="9">
        <f t="shared" ref="C46:AE46" si="5">SUM(C38:C45)</f>
        <v>0.43169647388795979</v>
      </c>
      <c r="D46" s="9">
        <f t="shared" si="5"/>
        <v>0.919338506775216</v>
      </c>
      <c r="E46" s="9">
        <f t="shared" si="5"/>
        <v>1.4736705808060431</v>
      </c>
      <c r="F46" s="9">
        <f t="shared" si="5"/>
        <v>2.088587488900683</v>
      </c>
      <c r="G46" s="9">
        <f t="shared" si="5"/>
        <v>2.6876717793553349</v>
      </c>
      <c r="H46" s="9">
        <f t="shared" si="5"/>
        <v>3.2833344965999132</v>
      </c>
      <c r="I46" s="9">
        <f t="shared" si="5"/>
        <v>3.9188006573991814</v>
      </c>
      <c r="J46" s="9">
        <f t="shared" si="5"/>
        <v>4.5899670412692499</v>
      </c>
      <c r="K46" s="9">
        <f t="shared" si="5"/>
        <v>5.2719035790366933</v>
      </c>
      <c r="L46" s="9">
        <f t="shared" si="5"/>
        <v>5.9680278053032936</v>
      </c>
      <c r="M46" s="9">
        <f t="shared" si="5"/>
        <v>6.6546229360591864</v>
      </c>
      <c r="N46" s="9">
        <f t="shared" si="5"/>
        <v>7.3278592746977802</v>
      </c>
      <c r="O46" s="9">
        <f t="shared" si="5"/>
        <v>7.8766631906562772</v>
      </c>
      <c r="P46" s="9">
        <f t="shared" si="5"/>
        <v>8.3939163577507649</v>
      </c>
      <c r="Q46" s="9">
        <f t="shared" si="5"/>
        <v>8.903529566760179</v>
      </c>
      <c r="R46" s="9">
        <f t="shared" si="5"/>
        <v>9.3877227462612591</v>
      </c>
      <c r="S46" s="9">
        <f t="shared" si="5"/>
        <v>9.8626033841467855</v>
      </c>
      <c r="T46" s="9">
        <f t="shared" si="5"/>
        <v>10.361107859848982</v>
      </c>
      <c r="U46" s="9">
        <f t="shared" si="5"/>
        <v>10.851408280215363</v>
      </c>
      <c r="V46" s="9">
        <f t="shared" si="5"/>
        <v>11.253311357103478</v>
      </c>
      <c r="W46" s="9">
        <f t="shared" si="5"/>
        <v>11.607731203468793</v>
      </c>
      <c r="X46" s="9">
        <f t="shared" si="5"/>
        <v>11.944368401985914</v>
      </c>
      <c r="Y46" s="9">
        <f t="shared" si="5"/>
        <v>12.248393489421071</v>
      </c>
      <c r="Z46" s="9">
        <f t="shared" si="5"/>
        <v>12.550793844856933</v>
      </c>
      <c r="AA46" s="9">
        <f t="shared" si="5"/>
        <v>12.850987046761366</v>
      </c>
      <c r="AB46" s="9">
        <f t="shared" si="5"/>
        <v>13.148390673602218</v>
      </c>
      <c r="AC46" s="9">
        <f t="shared" si="5"/>
        <v>13.442422303847337</v>
      </c>
      <c r="AD46" s="9">
        <f t="shared" si="5"/>
        <v>13.732499515964586</v>
      </c>
      <c r="AE46" s="9">
        <f t="shared" si="5"/>
        <v>14.018039888421814</v>
      </c>
    </row>
    <row r="49" spans="2:31" x14ac:dyDescent="0.25">
      <c r="B49" s="1" t="s">
        <v>11</v>
      </c>
    </row>
    <row r="50" spans="2:31" x14ac:dyDescent="0.25">
      <c r="B50" s="2" t="str">
        <f t="shared" ref="B50:B59" si="6">B63</f>
        <v>Bundle</v>
      </c>
      <c r="C50" s="3">
        <f t="shared" ref="C50:AE50" si="7">C$24</f>
        <v>2022</v>
      </c>
      <c r="D50" s="3">
        <f t="shared" si="7"/>
        <v>2023</v>
      </c>
      <c r="E50" s="3">
        <f t="shared" si="7"/>
        <v>2024</v>
      </c>
      <c r="F50" s="3">
        <f t="shared" si="7"/>
        <v>2025</v>
      </c>
      <c r="G50" s="3">
        <f t="shared" si="7"/>
        <v>2026</v>
      </c>
      <c r="H50" s="3">
        <f t="shared" si="7"/>
        <v>2027</v>
      </c>
      <c r="I50" s="3">
        <f t="shared" si="7"/>
        <v>2028</v>
      </c>
      <c r="J50" s="3">
        <f t="shared" si="7"/>
        <v>2029</v>
      </c>
      <c r="K50" s="3">
        <f t="shared" si="7"/>
        <v>2030</v>
      </c>
      <c r="L50" s="3">
        <f t="shared" si="7"/>
        <v>2031</v>
      </c>
      <c r="M50" s="3">
        <f t="shared" si="7"/>
        <v>2032</v>
      </c>
      <c r="N50" s="3">
        <f t="shared" si="7"/>
        <v>2033</v>
      </c>
      <c r="O50" s="3">
        <f t="shared" si="7"/>
        <v>2034</v>
      </c>
      <c r="P50" s="3">
        <f t="shared" si="7"/>
        <v>2035</v>
      </c>
      <c r="Q50" s="3">
        <f t="shared" si="7"/>
        <v>2036</v>
      </c>
      <c r="R50" s="3">
        <f t="shared" si="7"/>
        <v>2037</v>
      </c>
      <c r="S50" s="3">
        <f t="shared" si="7"/>
        <v>2038</v>
      </c>
      <c r="T50" s="3">
        <f t="shared" si="7"/>
        <v>2039</v>
      </c>
      <c r="U50" s="3">
        <f t="shared" si="7"/>
        <v>2040</v>
      </c>
      <c r="V50" s="3">
        <f t="shared" si="7"/>
        <v>2041</v>
      </c>
      <c r="W50" s="3">
        <f t="shared" si="7"/>
        <v>2042</v>
      </c>
      <c r="X50" s="3">
        <f t="shared" si="7"/>
        <v>2043</v>
      </c>
      <c r="Y50" s="3">
        <f t="shared" si="7"/>
        <v>2044</v>
      </c>
      <c r="Z50" s="3">
        <f t="shared" si="7"/>
        <v>2045</v>
      </c>
      <c r="AA50" s="3">
        <f t="shared" si="7"/>
        <v>2046</v>
      </c>
      <c r="AB50" s="3">
        <f t="shared" si="7"/>
        <v>2047</v>
      </c>
      <c r="AC50" s="3">
        <f t="shared" si="7"/>
        <v>2048</v>
      </c>
      <c r="AD50" s="3">
        <f t="shared" si="7"/>
        <v>2049</v>
      </c>
      <c r="AE50" s="3">
        <f t="shared" si="7"/>
        <v>2050</v>
      </c>
    </row>
    <row r="51" spans="2:31" x14ac:dyDescent="0.25">
      <c r="B51" s="4" t="str">
        <f t="shared" si="6"/>
        <v>Peak_A</v>
      </c>
      <c r="C51" s="10">
        <v>44.30566319774762</v>
      </c>
      <c r="D51" s="10">
        <v>48.473283666820443</v>
      </c>
      <c r="E51" s="10">
        <v>47.746338093819219</v>
      </c>
      <c r="F51" s="10">
        <v>49.787080470435534</v>
      </c>
      <c r="G51" s="10">
        <v>52.309040026646279</v>
      </c>
      <c r="H51" s="10">
        <v>51.375394389894694</v>
      </c>
      <c r="I51" s="10">
        <v>51.008572990121863</v>
      </c>
      <c r="J51" s="10">
        <v>53.56149964410897</v>
      </c>
      <c r="K51" s="10">
        <v>54.773699795363427</v>
      </c>
      <c r="L51" s="10">
        <v>53.332640961163598</v>
      </c>
      <c r="M51" s="10">
        <v>57.082065148060167</v>
      </c>
      <c r="N51" s="10">
        <v>57.506624387617094</v>
      </c>
      <c r="O51" s="10">
        <v>67.033566886067149</v>
      </c>
      <c r="P51" s="10">
        <v>69.006610194546369</v>
      </c>
      <c r="Q51" s="10">
        <v>60.468338896322415</v>
      </c>
      <c r="R51" s="10">
        <v>62.409270287278694</v>
      </c>
      <c r="S51" s="10">
        <v>61.785711489168413</v>
      </c>
      <c r="T51" s="10">
        <v>55.996695364779661</v>
      </c>
      <c r="U51" s="10">
        <v>66.625071750519098</v>
      </c>
      <c r="V51" s="10">
        <v>83.346785171981097</v>
      </c>
      <c r="W51" s="10">
        <v>76.633268181958115</v>
      </c>
      <c r="X51" s="10">
        <v>72.724976370562246</v>
      </c>
      <c r="Y51" s="10">
        <v>91.436483314704532</v>
      </c>
      <c r="Z51" s="10">
        <v>82.426339169535936</v>
      </c>
      <c r="AA51" s="10">
        <v>73.21577535499766</v>
      </c>
      <c r="AB51" s="10">
        <v>73.414881046098813</v>
      </c>
      <c r="AC51" s="10">
        <v>73.62222889829907</v>
      </c>
      <c r="AD51" s="10">
        <v>73.83990019995008</v>
      </c>
      <c r="AE51" s="10">
        <v>74.070295873013066</v>
      </c>
    </row>
    <row r="52" spans="2:31" x14ac:dyDescent="0.25">
      <c r="B52" s="4" t="str">
        <f t="shared" si="6"/>
        <v>Other_A</v>
      </c>
      <c r="C52" s="10">
        <v>-1.4982108705429582</v>
      </c>
      <c r="D52" s="10">
        <v>-3.1217377867789207</v>
      </c>
      <c r="E52" s="10">
        <v>-4.1059998452666804</v>
      </c>
      <c r="F52" s="10">
        <v>-8.6419736909023488</v>
      </c>
      <c r="G52" s="10">
        <v>-1.6632137154317488</v>
      </c>
      <c r="H52" s="10">
        <v>19.837110529670543</v>
      </c>
      <c r="I52" s="10">
        <v>43.3015980290348</v>
      </c>
      <c r="J52" s="10">
        <v>43.358800772971939</v>
      </c>
      <c r="K52" s="10">
        <v>43.856020622899607</v>
      </c>
      <c r="L52" s="10">
        <v>52.496757765236829</v>
      </c>
      <c r="M52" s="10">
        <v>55.751901613658482</v>
      </c>
      <c r="N52" s="10">
        <v>59.947172834828699</v>
      </c>
      <c r="O52" s="10">
        <v>72.692178722559163</v>
      </c>
      <c r="P52" s="10">
        <v>64.01634211325397</v>
      </c>
      <c r="Q52" s="10">
        <v>67.432270279683095</v>
      </c>
      <c r="R52" s="10">
        <v>68.075020630106351</v>
      </c>
      <c r="S52" s="10">
        <v>66.236585772149297</v>
      </c>
      <c r="T52" s="10">
        <v>65.322161924132914</v>
      </c>
      <c r="U52" s="10">
        <v>62.100920705165414</v>
      </c>
      <c r="V52" s="10">
        <v>67.845615499428291</v>
      </c>
      <c r="W52" s="10">
        <v>74.915509642889219</v>
      </c>
      <c r="X52" s="10">
        <v>72.11378907180567</v>
      </c>
      <c r="Y52" s="10">
        <v>78.808229969358095</v>
      </c>
      <c r="Z52" s="10">
        <v>72.229434164119581</v>
      </c>
      <c r="AA52" s="10">
        <v>72.379031840560799</v>
      </c>
      <c r="AB52" s="10">
        <v>72.505084558844899</v>
      </c>
      <c r="AC52" s="10">
        <v>72.63447595428994</v>
      </c>
      <c r="AD52" s="10">
        <v>72.767982113189106</v>
      </c>
      <c r="AE52" s="10">
        <v>72.906457358360015</v>
      </c>
    </row>
    <row r="53" spans="2:31" x14ac:dyDescent="0.25">
      <c r="B53" s="4" t="str">
        <f t="shared" si="6"/>
        <v>Peak_B</v>
      </c>
      <c r="C53" s="10">
        <v>49.322827994541569</v>
      </c>
      <c r="D53" s="10">
        <v>41.364572074466764</v>
      </c>
      <c r="E53" s="10">
        <v>49.747665543090513</v>
      </c>
      <c r="F53" s="10">
        <v>13.36666194608353</v>
      </c>
      <c r="G53" s="10">
        <v>12.119092360388212</v>
      </c>
      <c r="H53" s="10">
        <v>3.5784917904047333</v>
      </c>
      <c r="I53" s="10">
        <v>22.102552741681048</v>
      </c>
      <c r="J53" s="10">
        <v>31.72714760111187</v>
      </c>
      <c r="K53" s="10">
        <v>29.207370245395428</v>
      </c>
      <c r="L53" s="10">
        <v>31.636691180727393</v>
      </c>
      <c r="M53" s="10">
        <v>38.4073131956658</v>
      </c>
      <c r="N53" s="10">
        <v>45.346112130411491</v>
      </c>
      <c r="O53" s="10">
        <v>55.220258604766933</v>
      </c>
      <c r="P53" s="10">
        <v>60.661119166138896</v>
      </c>
      <c r="Q53" s="10">
        <v>36.665833580148004</v>
      </c>
      <c r="R53" s="10">
        <v>44.912864681635583</v>
      </c>
      <c r="S53" s="10">
        <v>48.132272517710845</v>
      </c>
      <c r="T53" s="10">
        <v>45.418597057229377</v>
      </c>
      <c r="U53" s="10">
        <v>62.046707000623762</v>
      </c>
      <c r="V53" s="10">
        <v>147.09853647012227</v>
      </c>
      <c r="W53" s="10">
        <v>73.992193475595613</v>
      </c>
      <c r="X53" s="10">
        <v>63.745476243167744</v>
      </c>
      <c r="Y53" s="10">
        <v>42.887680008720373</v>
      </c>
      <c r="Z53" s="10">
        <v>39.323342116201459</v>
      </c>
      <c r="AA53" s="10">
        <v>39.377568800719224</v>
      </c>
      <c r="AB53" s="10">
        <v>39.447244564211438</v>
      </c>
      <c r="AC53" s="10">
        <v>39.518157010266265</v>
      </c>
      <c r="AD53" s="10">
        <v>39.590712570083831</v>
      </c>
      <c r="AE53" s="10">
        <v>39.665348730908036</v>
      </c>
    </row>
    <row r="54" spans="2:31" x14ac:dyDescent="0.25">
      <c r="B54" s="4" t="str">
        <f t="shared" si="6"/>
        <v>Other_B</v>
      </c>
      <c r="C54" s="10">
        <v>4.3932223746346173</v>
      </c>
      <c r="D54" s="10">
        <v>5.4615241630452713</v>
      </c>
      <c r="E54" s="10">
        <v>7.7029853075794206</v>
      </c>
      <c r="F54" s="10">
        <v>4.1185006770522072</v>
      </c>
      <c r="G54" s="10">
        <v>18.151808100465722</v>
      </c>
      <c r="H54" s="10">
        <v>86.118152574059906</v>
      </c>
      <c r="I54" s="10">
        <v>114.4280508965368</v>
      </c>
      <c r="J54" s="10">
        <v>135.75131640679868</v>
      </c>
      <c r="K54" s="10">
        <v>158.80500223364734</v>
      </c>
      <c r="L54" s="10">
        <v>160.02836566220057</v>
      </c>
      <c r="M54" s="10">
        <v>196.45066643686178</v>
      </c>
      <c r="N54" s="10">
        <v>290.85321814886947</v>
      </c>
      <c r="O54" s="10">
        <v>309.2569811718821</v>
      </c>
      <c r="P54" s="10">
        <v>273.1116602864135</v>
      </c>
      <c r="Q54" s="10">
        <v>270.3231521836841</v>
      </c>
      <c r="R54" s="10">
        <v>272.603326510908</v>
      </c>
      <c r="S54" s="10">
        <v>123.47395569272177</v>
      </c>
      <c r="T54" s="10">
        <v>117.39050059095658</v>
      </c>
      <c r="U54" s="10">
        <v>123.37626797749546</v>
      </c>
      <c r="V54" s="10">
        <v>189.53035904957764</v>
      </c>
      <c r="W54" s="10">
        <v>67.854485520419047</v>
      </c>
      <c r="X54" s="10">
        <v>48.445729395474778</v>
      </c>
      <c r="Y54" s="10">
        <v>187.91854243900568</v>
      </c>
      <c r="Z54" s="10">
        <v>213.02482326376955</v>
      </c>
      <c r="AA54" s="10">
        <v>213.12806604499664</v>
      </c>
      <c r="AB54" s="10">
        <v>213.26679904315347</v>
      </c>
      <c r="AC54" s="10">
        <v>213.40681368711782</v>
      </c>
      <c r="AD54" s="10">
        <v>213.54839703597412</v>
      </c>
      <c r="AE54" s="10">
        <v>213.69184676140395</v>
      </c>
    </row>
    <row r="55" spans="2:31" x14ac:dyDescent="0.25">
      <c r="B55" s="4" t="str">
        <f t="shared" si="6"/>
        <v>Peak_C</v>
      </c>
      <c r="C55" s="10">
        <v>181.67641670527189</v>
      </c>
      <c r="D55" s="10">
        <v>192.87306946665956</v>
      </c>
      <c r="E55" s="10">
        <v>196.40727404726192</v>
      </c>
      <c r="F55" s="10">
        <v>197.46922145759396</v>
      </c>
      <c r="G55" s="10">
        <v>203.5720415542462</v>
      </c>
      <c r="H55" s="10">
        <v>205.98270881023902</v>
      </c>
      <c r="I55" s="10">
        <v>208.43878393096838</v>
      </c>
      <c r="J55" s="10">
        <v>213.20169984611695</v>
      </c>
      <c r="K55" s="10">
        <v>216.67196754658056</v>
      </c>
      <c r="L55" s="10">
        <v>214.51262806886061</v>
      </c>
      <c r="M55" s="10">
        <v>216.63281321788443</v>
      </c>
      <c r="N55" s="10">
        <v>211.28084880737651</v>
      </c>
      <c r="O55" s="10">
        <v>210.11770999299847</v>
      </c>
      <c r="P55" s="10">
        <v>209.44676728070641</v>
      </c>
      <c r="Q55" s="10">
        <v>208.22520110639266</v>
      </c>
      <c r="R55" s="10">
        <v>208.53039989242853</v>
      </c>
      <c r="S55" s="10">
        <v>208.58062990364658</v>
      </c>
      <c r="T55" s="10">
        <v>209.61895018598756</v>
      </c>
      <c r="U55" s="10">
        <v>218.92981604237738</v>
      </c>
      <c r="V55" s="10">
        <v>472.22254853740429</v>
      </c>
      <c r="W55" s="10">
        <v>321.37607510154237</v>
      </c>
      <c r="X55" s="10">
        <v>266.3931635302734</v>
      </c>
      <c r="Y55" s="10">
        <v>264.11321805581247</v>
      </c>
      <c r="Z55" s="10">
        <v>260.77574183035705</v>
      </c>
      <c r="AA55" s="10">
        <v>262.19376536877121</v>
      </c>
      <c r="AB55" s="10">
        <v>263.29810676671661</v>
      </c>
      <c r="AC55" s="10">
        <v>264.46191967605586</v>
      </c>
      <c r="AD55" s="10">
        <v>265.7038963692105</v>
      </c>
      <c r="AE55" s="10">
        <v>267.04660885181744</v>
      </c>
    </row>
    <row r="56" spans="2:31" x14ac:dyDescent="0.25">
      <c r="B56" s="4" t="str">
        <f t="shared" si="6"/>
        <v>Other_C</v>
      </c>
      <c r="C56" s="10">
        <v>145.35848051107794</v>
      </c>
      <c r="D56" s="10">
        <v>151.36702208923001</v>
      </c>
      <c r="E56" s="10">
        <v>156.63315449898195</v>
      </c>
      <c r="F56" s="10">
        <v>164.40558999362159</v>
      </c>
      <c r="G56" s="10">
        <v>164.90112813881098</v>
      </c>
      <c r="H56" s="10">
        <v>164.19152111552688</v>
      </c>
      <c r="I56" s="10">
        <v>169.00106872192316</v>
      </c>
      <c r="J56" s="10">
        <v>171.84481708234554</v>
      </c>
      <c r="K56" s="10">
        <v>180.00291662447091</v>
      </c>
      <c r="L56" s="10">
        <v>178.87568033504087</v>
      </c>
      <c r="M56" s="10">
        <v>182.20628818378449</v>
      </c>
      <c r="N56" s="10">
        <v>255.08933136636219</v>
      </c>
      <c r="O56" s="10">
        <v>193.16055815439498</v>
      </c>
      <c r="P56" s="10">
        <v>184.50628269003744</v>
      </c>
      <c r="Q56" s="10">
        <v>183.56223413319319</v>
      </c>
      <c r="R56" s="10">
        <v>188.91088761845018</v>
      </c>
      <c r="S56" s="10">
        <v>186.73258687360374</v>
      </c>
      <c r="T56" s="10">
        <v>186.77234838955965</v>
      </c>
      <c r="U56" s="10">
        <v>190.76920422349676</v>
      </c>
      <c r="V56" s="10">
        <v>477.46046661253621</v>
      </c>
      <c r="W56" s="10">
        <v>280.74674718694803</v>
      </c>
      <c r="X56" s="10">
        <v>195.20155664503986</v>
      </c>
      <c r="Y56" s="10">
        <v>199.9232117395255</v>
      </c>
      <c r="Z56" s="10">
        <v>194.57165515724094</v>
      </c>
      <c r="AA56" s="10">
        <v>195.38335414881865</v>
      </c>
      <c r="AB56" s="10">
        <v>196.02467628454093</v>
      </c>
      <c r="AC56" s="10">
        <v>196.69298433179912</v>
      </c>
      <c r="AD56" s="10">
        <v>197.39625913406897</v>
      </c>
      <c r="AE56" s="10">
        <v>198.14379107847591</v>
      </c>
    </row>
    <row r="57" spans="2:31" x14ac:dyDescent="0.25">
      <c r="B57" s="4" t="str">
        <f t="shared" si="6"/>
        <v>Peak_D</v>
      </c>
      <c r="C57" s="10">
        <v>604.20253341928913</v>
      </c>
      <c r="D57" s="10">
        <v>638.85646709721766</v>
      </c>
      <c r="E57" s="10">
        <v>668.33428970804039</v>
      </c>
      <c r="F57" s="10">
        <v>686.68673153884686</v>
      </c>
      <c r="G57" s="10">
        <v>706.23797655716362</v>
      </c>
      <c r="H57" s="10">
        <v>718.58158819819607</v>
      </c>
      <c r="I57" s="10">
        <v>728.96857968835332</v>
      </c>
      <c r="J57" s="10">
        <v>740.29301657128246</v>
      </c>
      <c r="K57" s="10">
        <v>789.17036218741487</v>
      </c>
      <c r="L57" s="10">
        <v>790.52639204314266</v>
      </c>
      <c r="M57" s="10">
        <v>788.48243618661377</v>
      </c>
      <c r="N57" s="10">
        <v>848.06653716361654</v>
      </c>
      <c r="O57" s="10">
        <v>1568.2766618444546</v>
      </c>
      <c r="P57" s="10">
        <v>701.49853803558722</v>
      </c>
      <c r="Q57" s="10">
        <v>603.56843636066958</v>
      </c>
      <c r="R57" s="10">
        <v>611.45385237149969</v>
      </c>
      <c r="S57" s="10">
        <v>613.01552230294305</v>
      </c>
      <c r="T57" s="10">
        <v>607.15485911511155</v>
      </c>
      <c r="U57" s="10">
        <v>637.41757150519504</v>
      </c>
      <c r="V57" s="10">
        <v>869.40426915534795</v>
      </c>
      <c r="W57" s="10">
        <v>670.48251351497004</v>
      </c>
      <c r="X57" s="10">
        <v>618.11074674519648</v>
      </c>
      <c r="Y57" s="10">
        <v>645.74202857633793</v>
      </c>
      <c r="Z57" s="10">
        <v>635.79800354913641</v>
      </c>
      <c r="AA57" s="10">
        <v>624.95639725198726</v>
      </c>
      <c r="AB57" s="10">
        <v>625.90163832772896</v>
      </c>
      <c r="AC57" s="10">
        <v>626.86629296945512</v>
      </c>
      <c r="AD57" s="10">
        <v>627.85520999834205</v>
      </c>
      <c r="AE57" s="10">
        <v>628.87363230868266</v>
      </c>
    </row>
    <row r="58" spans="2:31" x14ac:dyDescent="0.25">
      <c r="B58" s="4" t="str">
        <f t="shared" si="6"/>
        <v>Other_D</v>
      </c>
      <c r="C58" s="10">
        <v>1569.1180548322536</v>
      </c>
      <c r="D58" s="10">
        <v>941.08750732780163</v>
      </c>
      <c r="E58" s="10">
        <v>862.82589108333696</v>
      </c>
      <c r="F58" s="10">
        <v>864.15417280121471</v>
      </c>
      <c r="G58" s="10">
        <v>864.30181360044276</v>
      </c>
      <c r="H58" s="10">
        <v>849.60565360933697</v>
      </c>
      <c r="I58" s="10">
        <v>864.46693146803398</v>
      </c>
      <c r="J58" s="10">
        <v>836.92453930199122</v>
      </c>
      <c r="K58" s="10">
        <v>891.0164892583399</v>
      </c>
      <c r="L58" s="10">
        <v>891.86483974761165</v>
      </c>
      <c r="M58" s="10">
        <v>906.20808543946987</v>
      </c>
      <c r="N58" s="10">
        <v>939.72638156574885</v>
      </c>
      <c r="O58" s="10">
        <v>1219.3195886308481</v>
      </c>
      <c r="P58" s="10">
        <v>1016.7742118732947</v>
      </c>
      <c r="Q58" s="10">
        <v>1050.9165644365546</v>
      </c>
      <c r="R58" s="10">
        <v>1127.3520207704787</v>
      </c>
      <c r="S58" s="10">
        <v>1184.1486095459884</v>
      </c>
      <c r="T58" s="10">
        <v>1047.7158942001522</v>
      </c>
      <c r="U58" s="10">
        <v>1142.9332042124122</v>
      </c>
      <c r="V58" s="10">
        <v>1398.5709971187432</v>
      </c>
      <c r="W58" s="10">
        <v>1374.6997375557537</v>
      </c>
      <c r="X58" s="10">
        <v>1454.6434985143283</v>
      </c>
      <c r="Y58" s="10">
        <v>1436.8606462333648</v>
      </c>
      <c r="Z58" s="10">
        <v>1398.5811143028168</v>
      </c>
      <c r="AA58" s="10">
        <v>1399.5929929943693</v>
      </c>
      <c r="AB58" s="10">
        <v>1402.7104826334976</v>
      </c>
      <c r="AC58" s="10">
        <v>1405.9412384234117</v>
      </c>
      <c r="AD58" s="10">
        <v>1409.3114036277668</v>
      </c>
      <c r="AE58" s="10">
        <v>1412.8506077352772</v>
      </c>
    </row>
    <row r="59" spans="2:31" x14ac:dyDescent="0.25">
      <c r="B59" s="6" t="str">
        <f t="shared" si="6"/>
        <v>Total</v>
      </c>
      <c r="C59" s="11">
        <v>175.43670394050051</v>
      </c>
      <c r="D59" s="11">
        <v>140.85518663647429</v>
      </c>
      <c r="E59" s="11">
        <v>145.67621841997587</v>
      </c>
      <c r="F59" s="11">
        <v>149.7596934653474</v>
      </c>
      <c r="G59" s="11">
        <v>174.48726812540545</v>
      </c>
      <c r="H59" s="11">
        <v>199.8252231085751</v>
      </c>
      <c r="I59" s="11">
        <v>214.66194892492669</v>
      </c>
      <c r="J59" s="11">
        <v>217.13973787337056</v>
      </c>
      <c r="K59" s="11">
        <v>227.89773308115335</v>
      </c>
      <c r="L59" s="11">
        <v>227.34570427804468</v>
      </c>
      <c r="M59" s="11">
        <v>233.94175511712308</v>
      </c>
      <c r="N59" s="11">
        <v>239.86997890786913</v>
      </c>
      <c r="O59" s="11">
        <v>288.2453656755269</v>
      </c>
      <c r="P59" s="11">
        <v>210.98887364956511</v>
      </c>
      <c r="Q59" s="11">
        <v>202.91557910768441</v>
      </c>
      <c r="R59" s="11">
        <v>212.81931735030366</v>
      </c>
      <c r="S59" s="11">
        <v>214.59095575449214</v>
      </c>
      <c r="T59" s="11">
        <v>205.05515843395452</v>
      </c>
      <c r="U59" s="11">
        <v>214.06991995735325</v>
      </c>
      <c r="V59" s="11">
        <v>253.55989556791937</v>
      </c>
      <c r="W59" s="11">
        <v>236.89841772132439</v>
      </c>
      <c r="X59" s="11">
        <v>231.52336283463126</v>
      </c>
      <c r="Y59" s="11">
        <v>245.589769329159</v>
      </c>
      <c r="Z59" s="11">
        <v>236.03752498230901</v>
      </c>
      <c r="AA59" s="11">
        <v>236.3516891461247</v>
      </c>
      <c r="AB59" s="11">
        <v>236.66308503415777</v>
      </c>
      <c r="AC59" s="11">
        <v>236.97348430638721</v>
      </c>
      <c r="AD59" s="11">
        <v>237.28472188083418</v>
      </c>
      <c r="AE59" s="11">
        <v>237.59873709582004</v>
      </c>
    </row>
    <row r="62" spans="2:31" x14ac:dyDescent="0.25">
      <c r="B62" s="1" t="s">
        <v>12</v>
      </c>
    </row>
    <row r="63" spans="2:31" x14ac:dyDescent="0.25">
      <c r="B63" s="2" t="s">
        <v>0</v>
      </c>
      <c r="C63" s="3">
        <f t="shared" ref="C63:AE63" si="8">C$24</f>
        <v>2022</v>
      </c>
      <c r="D63" s="3">
        <f t="shared" si="8"/>
        <v>2023</v>
      </c>
      <c r="E63" s="3">
        <f t="shared" si="8"/>
        <v>2024</v>
      </c>
      <c r="F63" s="3">
        <f t="shared" si="8"/>
        <v>2025</v>
      </c>
      <c r="G63" s="3">
        <f t="shared" si="8"/>
        <v>2026</v>
      </c>
      <c r="H63" s="3">
        <f t="shared" si="8"/>
        <v>2027</v>
      </c>
      <c r="I63" s="3">
        <f t="shared" si="8"/>
        <v>2028</v>
      </c>
      <c r="J63" s="3">
        <f t="shared" si="8"/>
        <v>2029</v>
      </c>
      <c r="K63" s="3">
        <f t="shared" si="8"/>
        <v>2030</v>
      </c>
      <c r="L63" s="3">
        <f t="shared" si="8"/>
        <v>2031</v>
      </c>
      <c r="M63" s="3">
        <f t="shared" si="8"/>
        <v>2032</v>
      </c>
      <c r="N63" s="3">
        <f t="shared" si="8"/>
        <v>2033</v>
      </c>
      <c r="O63" s="3">
        <f t="shared" si="8"/>
        <v>2034</v>
      </c>
      <c r="P63" s="3">
        <f t="shared" si="8"/>
        <v>2035</v>
      </c>
      <c r="Q63" s="3">
        <f t="shared" si="8"/>
        <v>2036</v>
      </c>
      <c r="R63" s="3">
        <f t="shared" si="8"/>
        <v>2037</v>
      </c>
      <c r="S63" s="3">
        <f t="shared" si="8"/>
        <v>2038</v>
      </c>
      <c r="T63" s="3">
        <f t="shared" si="8"/>
        <v>2039</v>
      </c>
      <c r="U63" s="3">
        <f t="shared" si="8"/>
        <v>2040</v>
      </c>
      <c r="V63" s="3">
        <f t="shared" si="8"/>
        <v>2041</v>
      </c>
      <c r="W63" s="3">
        <f t="shared" si="8"/>
        <v>2042</v>
      </c>
      <c r="X63" s="3">
        <f t="shared" si="8"/>
        <v>2043</v>
      </c>
      <c r="Y63" s="3">
        <f t="shared" si="8"/>
        <v>2044</v>
      </c>
      <c r="Z63" s="3">
        <f t="shared" si="8"/>
        <v>2045</v>
      </c>
      <c r="AA63" s="3">
        <f t="shared" si="8"/>
        <v>2046</v>
      </c>
      <c r="AB63" s="3">
        <f t="shared" si="8"/>
        <v>2047</v>
      </c>
      <c r="AC63" s="3">
        <f t="shared" si="8"/>
        <v>2048</v>
      </c>
      <c r="AD63" s="3">
        <f t="shared" si="8"/>
        <v>2049</v>
      </c>
      <c r="AE63" s="3">
        <f t="shared" si="8"/>
        <v>2050</v>
      </c>
    </row>
    <row r="64" spans="2:31" x14ac:dyDescent="0.25">
      <c r="B64" s="4" t="s">
        <v>1</v>
      </c>
      <c r="C64" s="10">
        <f>C51*(1+$C$75)^(C$63-$C$63)</f>
        <v>44.30566319774762</v>
      </c>
      <c r="D64" s="10">
        <f t="shared" ref="D64:AE64" si="9">D51*(1+$C$75)^(D$63-$C$63)</f>
        <v>49.491222623823667</v>
      </c>
      <c r="E64" s="10">
        <f t="shared" si="9"/>
        <v>49.772740428858988</v>
      </c>
      <c r="F64" s="10">
        <f t="shared" si="9"/>
        <v>52.98999592568758</v>
      </c>
      <c r="G64" s="10">
        <f t="shared" si="9"/>
        <v>56.843357017988204</v>
      </c>
      <c r="H64" s="10">
        <f t="shared" si="9"/>
        <v>57.001184332880165</v>
      </c>
      <c r="I64" s="10">
        <f t="shared" si="9"/>
        <v>57.782672762390114</v>
      </c>
      <c r="J64" s="10">
        <f t="shared" si="9"/>
        <v>61.948803506989471</v>
      </c>
      <c r="K64" s="10">
        <f t="shared" si="9"/>
        <v>64.681191853826036</v>
      </c>
      <c r="L64" s="10">
        <f t="shared" si="9"/>
        <v>64.302042579969552</v>
      </c>
      <c r="M64" s="10">
        <f t="shared" si="9"/>
        <v>70.267919930870846</v>
      </c>
      <c r="N64" s="10">
        <f t="shared" si="9"/>
        <v>72.277153177615659</v>
      </c>
      <c r="O64" s="10">
        <f t="shared" si="9"/>
        <v>86.020355699239957</v>
      </c>
      <c r="P64" s="10">
        <f t="shared" si="9"/>
        <v>90.411846964368806</v>
      </c>
      <c r="Q64" s="10">
        <f t="shared" si="9"/>
        <v>80.88880652156989</v>
      </c>
      <c r="R64" s="10">
        <f t="shared" si="9"/>
        <v>85.238389588230248</v>
      </c>
      <c r="S64" s="10">
        <f t="shared" si="9"/>
        <v>86.158856330686476</v>
      </c>
      <c r="T64" s="10">
        <f t="shared" si="9"/>
        <v>79.726007001477996</v>
      </c>
      <c r="U64" s="10">
        <f t="shared" si="9"/>
        <v>96.85031716962591</v>
      </c>
      <c r="V64" s="10">
        <f t="shared" si="9"/>
        <v>123.70235073059122</v>
      </c>
      <c r="W64" s="10">
        <f t="shared" si="9"/>
        <v>116.126727888643</v>
      </c>
      <c r="X64" s="10">
        <f t="shared" si="9"/>
        <v>112.51856185480888</v>
      </c>
      <c r="Y64" s="10">
        <f t="shared" si="9"/>
        <v>144.43945480001588</v>
      </c>
      <c r="Z64" s="10">
        <f t="shared" si="9"/>
        <v>132.940736295368</v>
      </c>
      <c r="AA64" s="10">
        <f t="shared" si="9"/>
        <v>120.56534021796371</v>
      </c>
      <c r="AB64" s="10">
        <f t="shared" si="9"/>
        <v>123.43196748083656</v>
      </c>
      <c r="AC64" s="10">
        <f t="shared" si="9"/>
        <v>126.37997227351852</v>
      </c>
      <c r="AD64" s="10">
        <f t="shared" si="9"/>
        <v>129.41545315681313</v>
      </c>
      <c r="AE64" s="10">
        <f t="shared" si="9"/>
        <v>132.54546035931659</v>
      </c>
    </row>
    <row r="65" spans="2:31" x14ac:dyDescent="0.25">
      <c r="B65" s="4" t="s">
        <v>2</v>
      </c>
      <c r="C65" s="10">
        <f t="shared" ref="C65:AE72" si="10">C52*(1+$C$75)^(C$63-$C$63)</f>
        <v>-1.4982108705429582</v>
      </c>
      <c r="D65" s="10">
        <f t="shared" si="10"/>
        <v>-3.1872942803012778</v>
      </c>
      <c r="E65" s="10">
        <f t="shared" si="10"/>
        <v>-4.280262584699642</v>
      </c>
      <c r="F65" s="10">
        <f t="shared" si="10"/>
        <v>-9.197931397940609</v>
      </c>
      <c r="G65" s="10">
        <f t="shared" si="10"/>
        <v>-1.8073864665713881</v>
      </c>
      <c r="H65" s="10">
        <f t="shared" si="10"/>
        <v>22.009345278250162</v>
      </c>
      <c r="I65" s="10">
        <f t="shared" si="10"/>
        <v>49.052187158515856</v>
      </c>
      <c r="J65" s="10">
        <f t="shared" si="10"/>
        <v>50.148443326473732</v>
      </c>
      <c r="K65" s="10">
        <f t="shared" si="10"/>
        <v>51.788717841828955</v>
      </c>
      <c r="L65" s="10">
        <f t="shared" si="10"/>
        <v>63.294235805587164</v>
      </c>
      <c r="M65" s="10">
        <f t="shared" si="10"/>
        <v>68.630491003100559</v>
      </c>
      <c r="N65" s="10">
        <f t="shared" si="10"/>
        <v>75.344554469813374</v>
      </c>
      <c r="O65" s="10">
        <f t="shared" si="10"/>
        <v>93.281729747353509</v>
      </c>
      <c r="P65" s="10">
        <f t="shared" si="10"/>
        <v>83.873642105370536</v>
      </c>
      <c r="Q65" s="10">
        <f t="shared" si="10"/>
        <v>90.204493186354554</v>
      </c>
      <c r="R65" s="10">
        <f t="shared" si="10"/>
        <v>92.976653996843808</v>
      </c>
      <c r="S65" s="10">
        <f t="shared" si="10"/>
        <v>92.365505548613257</v>
      </c>
      <c r="T65" s="10">
        <f t="shared" si="10"/>
        <v>93.003258584982618</v>
      </c>
      <c r="U65" s="10">
        <f t="shared" si="10"/>
        <v>90.273731926963336</v>
      </c>
      <c r="V65" s="10">
        <f t="shared" si="10"/>
        <v>100.69569098226594</v>
      </c>
      <c r="W65" s="10">
        <f t="shared" si="10"/>
        <v>113.52371116787356</v>
      </c>
      <c r="X65" s="10">
        <f t="shared" si="10"/>
        <v>111.57294565371717</v>
      </c>
      <c r="Y65" s="10">
        <f t="shared" si="10"/>
        <v>124.49098388167968</v>
      </c>
      <c r="Z65" s="10">
        <f t="shared" si="10"/>
        <v>116.49473040681599</v>
      </c>
      <c r="AA65" s="10">
        <f t="shared" si="10"/>
        <v>119.18746412494806</v>
      </c>
      <c r="AB65" s="10">
        <f t="shared" si="10"/>
        <v>121.90233249636536</v>
      </c>
      <c r="AC65" s="10">
        <f t="shared" si="10"/>
        <v>124.68439484337304</v>
      </c>
      <c r="AD65" s="10">
        <f t="shared" si="10"/>
        <v>127.53675661782118</v>
      </c>
      <c r="AE65" s="10">
        <f t="shared" si="10"/>
        <v>130.46282372488139</v>
      </c>
    </row>
    <row r="66" spans="2:31" x14ac:dyDescent="0.25">
      <c r="B66" s="4" t="s">
        <v>3</v>
      </c>
      <c r="C66" s="10">
        <f t="shared" si="10"/>
        <v>49.322827994541569</v>
      </c>
      <c r="D66" s="10">
        <f t="shared" si="10"/>
        <v>42.233228088030565</v>
      </c>
      <c r="E66" s="10">
        <f t="shared" si="10"/>
        <v>51.859006216404801</v>
      </c>
      <c r="F66" s="10">
        <f t="shared" si="10"/>
        <v>14.22656953109774</v>
      </c>
      <c r="G66" s="10">
        <f t="shared" si="10"/>
        <v>13.169614533637002</v>
      </c>
      <c r="H66" s="10">
        <f t="shared" si="10"/>
        <v>3.9703494756758535</v>
      </c>
      <c r="I66" s="10">
        <f t="shared" si="10"/>
        <v>25.037841629746271</v>
      </c>
      <c r="J66" s="10">
        <f t="shared" si="10"/>
        <v>36.695365993074937</v>
      </c>
      <c r="K66" s="10">
        <f t="shared" si="10"/>
        <v>34.490412834008872</v>
      </c>
      <c r="L66" s="10">
        <f t="shared" si="10"/>
        <v>38.143692619194383</v>
      </c>
      <c r="M66" s="10">
        <f t="shared" si="10"/>
        <v>47.279333734558087</v>
      </c>
      <c r="N66" s="10">
        <f t="shared" si="10"/>
        <v>56.993223430531053</v>
      </c>
      <c r="O66" s="10">
        <f t="shared" si="10"/>
        <v>70.861010500298519</v>
      </c>
      <c r="P66" s="10">
        <f t="shared" si="10"/>
        <v>79.477658839844466</v>
      </c>
      <c r="Q66" s="10">
        <f t="shared" si="10"/>
        <v>49.048073298356314</v>
      </c>
      <c r="R66" s="10">
        <f t="shared" si="10"/>
        <v>61.341852574697846</v>
      </c>
      <c r="S66" s="10">
        <f t="shared" si="10"/>
        <v>67.119427012666307</v>
      </c>
      <c r="T66" s="10">
        <f t="shared" si="10"/>
        <v>64.665305039759744</v>
      </c>
      <c r="U66" s="10">
        <f t="shared" si="10"/>
        <v>90.194923539342227</v>
      </c>
      <c r="V66" s="10">
        <f t="shared" si="10"/>
        <v>218.32197502082985</v>
      </c>
      <c r="W66" s="10">
        <f t="shared" si="10"/>
        <v>112.12455792988425</v>
      </c>
      <c r="X66" s="10">
        <f t="shared" si="10"/>
        <v>98.625667130975344</v>
      </c>
      <c r="Y66" s="10">
        <f t="shared" si="10"/>
        <v>67.748374538600643</v>
      </c>
      <c r="Z66" s="10">
        <f t="shared" si="10"/>
        <v>63.422373323775851</v>
      </c>
      <c r="AA66" s="10">
        <f t="shared" si="10"/>
        <v>64.843538928539402</v>
      </c>
      <c r="AB66" s="10">
        <f t="shared" si="10"/>
        <v>66.322398659216915</v>
      </c>
      <c r="AC66" s="10">
        <f t="shared" si="10"/>
        <v>67.836897388111922</v>
      </c>
      <c r="AD66" s="10">
        <f t="shared" si="10"/>
        <v>69.388636688081547</v>
      </c>
      <c r="AE66" s="10">
        <f t="shared" si="10"/>
        <v>70.979356108749599</v>
      </c>
    </row>
    <row r="67" spans="2:31" x14ac:dyDescent="0.25">
      <c r="B67" s="4" t="s">
        <v>5</v>
      </c>
      <c r="C67" s="10">
        <f t="shared" si="10"/>
        <v>4.3932223746346173</v>
      </c>
      <c r="D67" s="10">
        <f t="shared" si="10"/>
        <v>5.5762161704692215</v>
      </c>
      <c r="E67" s="10">
        <f t="shared" si="10"/>
        <v>8.0299077070183973</v>
      </c>
      <c r="F67" s="10">
        <f t="shared" si="10"/>
        <v>4.3834531375370052</v>
      </c>
      <c r="G67" s="10">
        <f t="shared" si="10"/>
        <v>19.725265610899729</v>
      </c>
      <c r="H67" s="10">
        <f t="shared" si="10"/>
        <v>95.548399142735008</v>
      </c>
      <c r="I67" s="10">
        <f t="shared" si="10"/>
        <v>129.62445785482285</v>
      </c>
      <c r="J67" s="10">
        <f t="shared" si="10"/>
        <v>157.00889037420504</v>
      </c>
      <c r="K67" s="10">
        <f t="shared" si="10"/>
        <v>187.52972421430826</v>
      </c>
      <c r="L67" s="10">
        <f t="shared" si="10"/>
        <v>192.94283195739291</v>
      </c>
      <c r="M67" s="10">
        <f t="shared" si="10"/>
        <v>241.83041842908395</v>
      </c>
      <c r="N67" s="10">
        <f t="shared" si="10"/>
        <v>365.55862605760916</v>
      </c>
      <c r="O67" s="10">
        <f t="shared" si="10"/>
        <v>396.85185734026231</v>
      </c>
      <c r="P67" s="10">
        <f t="shared" si="10"/>
        <v>357.82846837985039</v>
      </c>
      <c r="Q67" s="10">
        <f t="shared" si="10"/>
        <v>361.6126646504718</v>
      </c>
      <c r="R67" s="10">
        <f t="shared" si="10"/>
        <v>372.32078569777349</v>
      </c>
      <c r="S67" s="10">
        <f t="shared" si="10"/>
        <v>172.18179661127257</v>
      </c>
      <c r="T67" s="10">
        <f t="shared" si="10"/>
        <v>167.13621779024135</v>
      </c>
      <c r="U67" s="10">
        <f t="shared" si="10"/>
        <v>179.34735934797843</v>
      </c>
      <c r="V67" s="10">
        <f t="shared" si="10"/>
        <v>281.29880355754165</v>
      </c>
      <c r="W67" s="10">
        <f t="shared" si="10"/>
        <v>102.82374173764788</v>
      </c>
      <c r="X67" s="10">
        <f t="shared" si="10"/>
        <v>74.954218916632684</v>
      </c>
      <c r="Y67" s="10">
        <f t="shared" si="10"/>
        <v>296.84925352262098</v>
      </c>
      <c r="Z67" s="10">
        <f t="shared" si="10"/>
        <v>343.57557473986265</v>
      </c>
      <c r="AA67" s="10">
        <f t="shared" si="10"/>
        <v>350.9606729987006</v>
      </c>
      <c r="AB67" s="10">
        <f t="shared" si="10"/>
        <v>358.56409802948866</v>
      </c>
      <c r="AC67" s="10">
        <f t="shared" si="10"/>
        <v>366.33429332891319</v>
      </c>
      <c r="AD67" s="10">
        <f t="shared" si="10"/>
        <v>374.27545945329325</v>
      </c>
      <c r="AE67" s="10">
        <f t="shared" si="10"/>
        <v>382.39194092840677</v>
      </c>
    </row>
    <row r="68" spans="2:31" x14ac:dyDescent="0.25">
      <c r="B68" s="4" t="s">
        <v>4</v>
      </c>
      <c r="C68" s="10">
        <f t="shared" si="10"/>
        <v>181.67641670527189</v>
      </c>
      <c r="D68" s="10">
        <f t="shared" si="10"/>
        <v>196.92340392545938</v>
      </c>
      <c r="E68" s="10">
        <f t="shared" si="10"/>
        <v>204.74299516510172</v>
      </c>
      <c r="F68" s="10">
        <f t="shared" si="10"/>
        <v>210.17286295187063</v>
      </c>
      <c r="G68" s="10">
        <f t="shared" si="10"/>
        <v>221.21832538035684</v>
      </c>
      <c r="H68" s="10">
        <f t="shared" si="10"/>
        <v>228.53855417970018</v>
      </c>
      <c r="I68" s="10">
        <f t="shared" si="10"/>
        <v>236.1201134798676</v>
      </c>
      <c r="J68" s="10">
        <f t="shared" si="10"/>
        <v>246.5873864414082</v>
      </c>
      <c r="K68" s="10">
        <f t="shared" si="10"/>
        <v>255.86369287788511</v>
      </c>
      <c r="L68" s="10">
        <f t="shared" si="10"/>
        <v>258.63336027310993</v>
      </c>
      <c r="M68" s="10">
        <f t="shared" si="10"/>
        <v>266.67460495883807</v>
      </c>
      <c r="N68" s="10">
        <f t="shared" si="10"/>
        <v>265.54815963142613</v>
      </c>
      <c r="O68" s="10">
        <f t="shared" si="10"/>
        <v>269.63208123815679</v>
      </c>
      <c r="P68" s="10">
        <f t="shared" si="10"/>
        <v>274.41529176956374</v>
      </c>
      <c r="Q68" s="10">
        <f t="shared" si="10"/>
        <v>278.5439175712886</v>
      </c>
      <c r="R68" s="10">
        <f t="shared" si="10"/>
        <v>284.81017940444383</v>
      </c>
      <c r="S68" s="10">
        <f t="shared" si="10"/>
        <v>290.8612378508073</v>
      </c>
      <c r="T68" s="10">
        <f t="shared" si="10"/>
        <v>298.44764554948966</v>
      </c>
      <c r="U68" s="10">
        <f t="shared" si="10"/>
        <v>318.24989548963453</v>
      </c>
      <c r="V68" s="10">
        <f t="shared" si="10"/>
        <v>700.86733641293654</v>
      </c>
      <c r="W68" s="10">
        <f t="shared" si="10"/>
        <v>486.99935300453876</v>
      </c>
      <c r="X68" s="10">
        <f t="shared" si="10"/>
        <v>412.15792901257356</v>
      </c>
      <c r="Y68" s="10">
        <f t="shared" si="10"/>
        <v>417.21168442317338</v>
      </c>
      <c r="Z68" s="10">
        <f t="shared" si="10"/>
        <v>420.59030494601114</v>
      </c>
      <c r="AA68" s="10">
        <f t="shared" si="10"/>
        <v>431.75777858585599</v>
      </c>
      <c r="AB68" s="10">
        <f t="shared" si="10"/>
        <v>442.68141402814655</v>
      </c>
      <c r="AC68" s="10">
        <f t="shared" si="10"/>
        <v>453.97552581885498</v>
      </c>
      <c r="AD68" s="10">
        <f t="shared" si="10"/>
        <v>465.68576150615564</v>
      </c>
      <c r="AE68" s="10">
        <f t="shared" si="10"/>
        <v>477.86788604626975</v>
      </c>
    </row>
    <row r="69" spans="2:31" x14ac:dyDescent="0.25">
      <c r="B69" s="4" t="s">
        <v>7</v>
      </c>
      <c r="C69" s="10">
        <f t="shared" si="10"/>
        <v>145.35848051107794</v>
      </c>
      <c r="D69" s="10">
        <f t="shared" si="10"/>
        <v>154.54572955310383</v>
      </c>
      <c r="E69" s="10">
        <f t="shared" si="10"/>
        <v>163.28082220907319</v>
      </c>
      <c r="F69" s="10">
        <f t="shared" si="10"/>
        <v>174.98217331895017</v>
      </c>
      <c r="G69" s="10">
        <f t="shared" si="10"/>
        <v>179.19529195505336</v>
      </c>
      <c r="H69" s="10">
        <f t="shared" si="10"/>
        <v>182.17108154877792</v>
      </c>
      <c r="I69" s="10">
        <f t="shared" si="10"/>
        <v>191.44494499668141</v>
      </c>
      <c r="J69" s="10">
        <f t="shared" si="10"/>
        <v>198.75434552549237</v>
      </c>
      <c r="K69" s="10">
        <f t="shared" si="10"/>
        <v>212.56192712804867</v>
      </c>
      <c r="L69" s="10">
        <f t="shared" si="10"/>
        <v>215.66664253136341</v>
      </c>
      <c r="M69" s="10">
        <f t="shared" si="10"/>
        <v>224.29561431931555</v>
      </c>
      <c r="N69" s="10">
        <f t="shared" si="10"/>
        <v>320.60881461009888</v>
      </c>
      <c r="O69" s="10">
        <f t="shared" si="10"/>
        <v>247.87193478374107</v>
      </c>
      <c r="P69" s="10">
        <f t="shared" si="10"/>
        <v>241.73849066787787</v>
      </c>
      <c r="Q69" s="10">
        <f t="shared" si="10"/>
        <v>245.55214038416415</v>
      </c>
      <c r="R69" s="10">
        <f t="shared" si="10"/>
        <v>258.01390982714491</v>
      </c>
      <c r="S69" s="10">
        <f t="shared" si="10"/>
        <v>260.39460802390761</v>
      </c>
      <c r="T69" s="10">
        <f t="shared" si="10"/>
        <v>265.91950575630392</v>
      </c>
      <c r="U69" s="10">
        <f t="shared" si="10"/>
        <v>277.31389174975027</v>
      </c>
      <c r="V69" s="10">
        <f t="shared" si="10"/>
        <v>708.64139485431588</v>
      </c>
      <c r="W69" s="10">
        <f t="shared" si="10"/>
        <v>425.43143323588475</v>
      </c>
      <c r="X69" s="10">
        <f t="shared" si="10"/>
        <v>302.01176434359684</v>
      </c>
      <c r="Y69" s="10">
        <f t="shared" si="10"/>
        <v>315.81266753378429</v>
      </c>
      <c r="Z69" s="10">
        <f t="shared" si="10"/>
        <v>313.81351348880577</v>
      </c>
      <c r="AA69" s="10">
        <f t="shared" si="10"/>
        <v>321.74023223358876</v>
      </c>
      <c r="AB69" s="10">
        <f t="shared" si="10"/>
        <v>329.57502789389457</v>
      </c>
      <c r="AC69" s="10">
        <f t="shared" si="10"/>
        <v>337.64332156510807</v>
      </c>
      <c r="AD69" s="10">
        <f t="shared" si="10"/>
        <v>345.96642544368603</v>
      </c>
      <c r="AE69" s="10">
        <f t="shared" si="10"/>
        <v>354.56939514407395</v>
      </c>
    </row>
    <row r="70" spans="2:31" x14ac:dyDescent="0.25">
      <c r="B70" s="4" t="s">
        <v>6</v>
      </c>
      <c r="C70" s="10">
        <f t="shared" si="10"/>
        <v>604.20253341928913</v>
      </c>
      <c r="D70" s="10">
        <f t="shared" si="10"/>
        <v>652.27245290625922</v>
      </c>
      <c r="E70" s="10">
        <f t="shared" si="10"/>
        <v>696.69906529753916</v>
      </c>
      <c r="F70" s="10">
        <f t="shared" si="10"/>
        <v>730.86284157744069</v>
      </c>
      <c r="G70" s="10">
        <f t="shared" si="10"/>
        <v>767.45697150340675</v>
      </c>
      <c r="H70" s="10">
        <f t="shared" si="10"/>
        <v>797.26884929093228</v>
      </c>
      <c r="I70" s="10">
        <f t="shared" si="10"/>
        <v>825.77791192773748</v>
      </c>
      <c r="J70" s="10">
        <f t="shared" si="10"/>
        <v>856.21700150090692</v>
      </c>
      <c r="K70" s="10">
        <f t="shared" si="10"/>
        <v>931.91586094606771</v>
      </c>
      <c r="L70" s="10">
        <f t="shared" si="10"/>
        <v>953.12103067919793</v>
      </c>
      <c r="M70" s="10">
        <f t="shared" si="10"/>
        <v>970.62046632595946</v>
      </c>
      <c r="N70" s="10">
        <f t="shared" si="10"/>
        <v>1065.8917240251653</v>
      </c>
      <c r="O70" s="10">
        <f t="shared" si="10"/>
        <v>2012.4800537015169</v>
      </c>
      <c r="P70" s="10">
        <f t="shared" si="10"/>
        <v>919.09714573422673</v>
      </c>
      <c r="Q70" s="10">
        <f t="shared" si="10"/>
        <v>807.39658741103506</v>
      </c>
      <c r="R70" s="10">
        <f t="shared" si="10"/>
        <v>835.12179270408728</v>
      </c>
      <c r="S70" s="10">
        <f t="shared" si="10"/>
        <v>854.83706574843347</v>
      </c>
      <c r="T70" s="10">
        <f t="shared" si="10"/>
        <v>864.44445039945685</v>
      </c>
      <c r="U70" s="10">
        <f t="shared" si="10"/>
        <v>926.58953075408658</v>
      </c>
      <c r="V70" s="10">
        <f t="shared" si="10"/>
        <v>1290.3599293939253</v>
      </c>
      <c r="W70" s="10">
        <f t="shared" si="10"/>
        <v>1016.0200947736331</v>
      </c>
      <c r="X70" s="10">
        <f t="shared" si="10"/>
        <v>956.32801496410855</v>
      </c>
      <c r="Y70" s="10">
        <f t="shared" si="10"/>
        <v>1020.0592057768152</v>
      </c>
      <c r="Z70" s="10">
        <f t="shared" si="10"/>
        <v>1025.4422988881972</v>
      </c>
      <c r="AA70" s="10">
        <f t="shared" si="10"/>
        <v>1029.1235774085878</v>
      </c>
      <c r="AB70" s="10">
        <f t="shared" si="10"/>
        <v>1052.3244002773724</v>
      </c>
      <c r="AC70" s="10">
        <f t="shared" si="10"/>
        <v>1076.0791395506556</v>
      </c>
      <c r="AD70" s="10">
        <f t="shared" si="10"/>
        <v>1100.4100262700035</v>
      </c>
      <c r="AE70" s="10">
        <f t="shared" si="10"/>
        <v>1125.34105770407</v>
      </c>
    </row>
    <row r="71" spans="2:31" x14ac:dyDescent="0.25">
      <c r="B71" s="4" t="s">
        <v>8</v>
      </c>
      <c r="C71" s="10">
        <f t="shared" si="10"/>
        <v>1569.1180548322536</v>
      </c>
      <c r="D71" s="10">
        <f t="shared" si="10"/>
        <v>960.85034498168534</v>
      </c>
      <c r="E71" s="10">
        <f t="shared" si="10"/>
        <v>899.44508472680468</v>
      </c>
      <c r="F71" s="10">
        <f t="shared" si="10"/>
        <v>919.74716459010131</v>
      </c>
      <c r="G71" s="10">
        <f t="shared" si="10"/>
        <v>939.22229382833029</v>
      </c>
      <c r="H71" s="10">
        <f t="shared" si="10"/>
        <v>942.64051978097564</v>
      </c>
      <c r="I71" s="10">
        <f t="shared" si="10"/>
        <v>979.27087324317608</v>
      </c>
      <c r="J71" s="10">
        <f t="shared" si="10"/>
        <v>967.98025036438912</v>
      </c>
      <c r="K71" s="10">
        <f t="shared" si="10"/>
        <v>1052.183962411824</v>
      </c>
      <c r="L71" s="10">
        <f t="shared" si="10"/>
        <v>1075.3026639500099</v>
      </c>
      <c r="M71" s="10">
        <f t="shared" si="10"/>
        <v>1115.54052964274</v>
      </c>
      <c r="N71" s="10">
        <f t="shared" si="10"/>
        <v>1181.0943234584904</v>
      </c>
      <c r="O71" s="10">
        <f t="shared" si="10"/>
        <v>1564.6833310145248</v>
      </c>
      <c r="P71" s="10">
        <f t="shared" si="10"/>
        <v>1332.1685296819605</v>
      </c>
      <c r="Q71" s="10">
        <f t="shared" si="10"/>
        <v>1405.8164686278724</v>
      </c>
      <c r="R71" s="10">
        <f t="shared" si="10"/>
        <v>1539.7339258603722</v>
      </c>
      <c r="S71" s="10">
        <f t="shared" si="10"/>
        <v>1651.2699694643939</v>
      </c>
      <c r="T71" s="10">
        <f t="shared" si="10"/>
        <v>1491.6988256614025</v>
      </c>
      <c r="U71" s="10">
        <f t="shared" si="10"/>
        <v>1661.4382607521393</v>
      </c>
      <c r="V71" s="10">
        <f t="shared" si="10"/>
        <v>2075.7431693403273</v>
      </c>
      <c r="W71" s="10">
        <f t="shared" si="10"/>
        <v>2083.1603054260722</v>
      </c>
      <c r="X71" s="10">
        <f t="shared" si="10"/>
        <v>2250.5939861746378</v>
      </c>
      <c r="Y71" s="10">
        <f t="shared" si="10"/>
        <v>2269.7654244995429</v>
      </c>
      <c r="Z71" s="10">
        <f t="shared" si="10"/>
        <v>2255.6916269421104</v>
      </c>
      <c r="AA71" s="10">
        <f t="shared" si="10"/>
        <v>2304.7274245047788</v>
      </c>
      <c r="AB71" s="10">
        <f t="shared" si="10"/>
        <v>2358.3681157057035</v>
      </c>
      <c r="AC71" s="10">
        <f t="shared" si="10"/>
        <v>2413.4397639006029</v>
      </c>
      <c r="AD71" s="10">
        <f t="shared" si="10"/>
        <v>2470.0287168003933</v>
      </c>
      <c r="AE71" s="10">
        <f t="shared" si="10"/>
        <v>2528.2325662943895</v>
      </c>
    </row>
    <row r="72" spans="2:31" x14ac:dyDescent="0.25">
      <c r="B72" s="6" t="s">
        <v>13</v>
      </c>
      <c r="C72" s="11">
        <f t="shared" si="10"/>
        <v>175.43670394050051</v>
      </c>
      <c r="D72" s="11">
        <f t="shared" si="10"/>
        <v>143.81314555584024</v>
      </c>
      <c r="E72" s="11">
        <f t="shared" si="10"/>
        <v>151.85886280593803</v>
      </c>
      <c r="F72" s="11">
        <f t="shared" si="10"/>
        <v>159.39407315264006</v>
      </c>
      <c r="G72" s="11">
        <f t="shared" si="10"/>
        <v>189.61238960021805</v>
      </c>
      <c r="H72" s="11">
        <f t="shared" si="10"/>
        <v>221.70680170994871</v>
      </c>
      <c r="I72" s="11">
        <f t="shared" si="10"/>
        <v>243.16973446146008</v>
      </c>
      <c r="J72" s="11">
        <f t="shared" si="10"/>
        <v>251.1420898304911</v>
      </c>
      <c r="K72" s="11">
        <f t="shared" si="10"/>
        <v>269.11998005513425</v>
      </c>
      <c r="L72" s="11">
        <f t="shared" si="10"/>
        <v>274.10593012832953</v>
      </c>
      <c r="M72" s="11">
        <f t="shared" si="10"/>
        <v>287.98188142665748</v>
      </c>
      <c r="N72" s="11">
        <f t="shared" si="10"/>
        <v>301.48038409238814</v>
      </c>
      <c r="O72" s="11">
        <f t="shared" si="10"/>
        <v>369.88884876451237</v>
      </c>
      <c r="P72" s="11">
        <f t="shared" si="10"/>
        <v>276.43574581926941</v>
      </c>
      <c r="Q72" s="11">
        <f t="shared" si="10"/>
        <v>271.44120903992689</v>
      </c>
      <c r="R72" s="11">
        <f t="shared" si="10"/>
        <v>290.66796968949768</v>
      </c>
      <c r="S72" s="11">
        <f t="shared" si="10"/>
        <v>299.24250900561788</v>
      </c>
      <c r="T72" s="11">
        <f t="shared" si="10"/>
        <v>291.94988901572236</v>
      </c>
      <c r="U72" s="11">
        <f t="shared" si="10"/>
        <v>311.18525053122448</v>
      </c>
      <c r="V72" s="11">
        <f t="shared" si="10"/>
        <v>376.33071351262168</v>
      </c>
      <c r="W72" s="11">
        <f t="shared" si="10"/>
        <v>358.9855782563518</v>
      </c>
      <c r="X72" s="11">
        <f t="shared" si="10"/>
        <v>358.20810293843778</v>
      </c>
      <c r="Y72" s="11">
        <f t="shared" si="10"/>
        <v>387.95075117090329</v>
      </c>
      <c r="Z72" s="11">
        <f t="shared" si="10"/>
        <v>380.69144742609029</v>
      </c>
      <c r="AA72" s="11">
        <f t="shared" si="10"/>
        <v>389.20330591087315</v>
      </c>
      <c r="AB72" s="11">
        <f t="shared" si="10"/>
        <v>397.90012323942739</v>
      </c>
      <c r="AC72" s="11">
        <f t="shared" si="10"/>
        <v>406.78885744645271</v>
      </c>
      <c r="AD72" s="11">
        <f t="shared" si="10"/>
        <v>415.876913785662</v>
      </c>
      <c r="AE72" s="11">
        <f t="shared" si="10"/>
        <v>425.17224506769924</v>
      </c>
    </row>
    <row r="75" spans="2:31" x14ac:dyDescent="0.25">
      <c r="B75" s="12" t="s">
        <v>14</v>
      </c>
      <c r="C75" s="13">
        <v>2.1000000000000001E-2</v>
      </c>
    </row>
    <row r="76" spans="2:31" x14ac:dyDescent="0.25">
      <c r="B76" s="14" t="s">
        <v>15</v>
      </c>
      <c r="C76" s="15"/>
      <c r="D76" s="16" t="s">
        <v>16</v>
      </c>
    </row>
    <row r="77" spans="2:31" x14ac:dyDescent="0.25">
      <c r="B77" s="17" t="s">
        <v>17</v>
      </c>
      <c r="C77" s="18"/>
      <c r="D77" s="16" t="s">
        <v>18</v>
      </c>
    </row>
  </sheetData>
  <conditionalFormatting sqref="C51:AE5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Fuong</dc:creator>
  <cp:lastModifiedBy>Nguyen, Fuong</cp:lastModifiedBy>
  <dcterms:created xsi:type="dcterms:W3CDTF">2021-09-14T23:17:49Z</dcterms:created>
  <dcterms:modified xsi:type="dcterms:W3CDTF">2021-09-22T20:54:55Z</dcterms:modified>
</cp:coreProperties>
</file>