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B586BEFB-D345-472E-A0E9-637A5F089AD2}" xr6:coauthVersionLast="47" xr6:coauthVersionMax="47" xr10:uidLastSave="{00000000-0000-0000-0000-000000000000}"/>
  <bookViews>
    <workbookView xWindow="-120" yWindow="-120" windowWidth="29040" windowHeight="15840" xr2:uid="{8BC6B965-9B1B-4946-8B82-59D5EF56DAFD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7" i="1" l="1"/>
  <c r="AG136" i="1"/>
  <c r="AG135" i="1"/>
  <c r="AG134" i="1"/>
  <c r="AG133" i="1"/>
  <c r="AG132" i="1"/>
  <c r="AG131" i="1"/>
  <c r="AG130" i="1"/>
  <c r="AG129" i="1"/>
  <c r="C141" i="1"/>
  <c r="C128" i="1"/>
  <c r="B37" i="1"/>
  <c r="B38" i="1"/>
  <c r="B39" i="1"/>
  <c r="B40" i="1"/>
  <c r="B41" i="1"/>
  <c r="B42" i="1"/>
  <c r="B43" i="1"/>
  <c r="B44" i="1"/>
  <c r="B45" i="1"/>
  <c r="B46" i="1"/>
  <c r="C121" i="1" l="1"/>
  <c r="C117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C122" i="1" s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C120" i="1" s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C119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C118" i="1" s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C116" i="1" s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58" i="1"/>
  <c r="B57" i="1"/>
  <c r="B56" i="1"/>
  <c r="B55" i="1"/>
  <c r="B54" i="1"/>
  <c r="B53" i="1"/>
  <c r="B52" i="1"/>
  <c r="B51" i="1"/>
  <c r="B50" i="1"/>
  <c r="C115" i="1"/>
  <c r="C10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4" i="1"/>
  <c r="AE72" i="1" s="1"/>
  <c r="AD64" i="1"/>
  <c r="AC64" i="1"/>
  <c r="AB64" i="1"/>
  <c r="AA64" i="1"/>
  <c r="AA72" i="1" s="1"/>
  <c r="Z64" i="1"/>
  <c r="Y64" i="1"/>
  <c r="X64" i="1"/>
  <c r="W64" i="1"/>
  <c r="W72" i="1" s="1"/>
  <c r="V64" i="1"/>
  <c r="U64" i="1"/>
  <c r="T64" i="1"/>
  <c r="S64" i="1"/>
  <c r="S72" i="1" s="1"/>
  <c r="R64" i="1"/>
  <c r="Q64" i="1"/>
  <c r="P64" i="1"/>
  <c r="O64" i="1"/>
  <c r="O72" i="1" s="1"/>
  <c r="N64" i="1"/>
  <c r="M64" i="1"/>
  <c r="L64" i="1"/>
  <c r="K64" i="1"/>
  <c r="K72" i="1" s="1"/>
  <c r="J64" i="1"/>
  <c r="I64" i="1"/>
  <c r="H64" i="1"/>
  <c r="G64" i="1"/>
  <c r="G72" i="1" s="1"/>
  <c r="F64" i="1"/>
  <c r="E64" i="1"/>
  <c r="D64" i="1"/>
  <c r="C64" i="1"/>
  <c r="C72" i="1" s="1"/>
  <c r="C63" i="1"/>
  <c r="D50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C17" i="2"/>
  <c r="C16" i="2"/>
  <c r="C14" i="2"/>
  <c r="C15" i="2" s="1"/>
  <c r="C11" i="2"/>
  <c r="C10" i="2"/>
  <c r="C9" i="2"/>
  <c r="C8" i="2"/>
  <c r="C7" i="2"/>
  <c r="C89" i="1"/>
  <c r="C76" i="1"/>
  <c r="AE45" i="1"/>
  <c r="AE136" i="1" s="1"/>
  <c r="AD45" i="1"/>
  <c r="AD136" i="1" s="1"/>
  <c r="AC45" i="1"/>
  <c r="AC136" i="1" s="1"/>
  <c r="AB45" i="1"/>
  <c r="AB136" i="1" s="1"/>
  <c r="AA45" i="1"/>
  <c r="AA136" i="1" s="1"/>
  <c r="Z45" i="1"/>
  <c r="Z136" i="1" s="1"/>
  <c r="Y45" i="1"/>
  <c r="Y136" i="1" s="1"/>
  <c r="X45" i="1"/>
  <c r="X136" i="1" s="1"/>
  <c r="W45" i="1"/>
  <c r="W136" i="1" s="1"/>
  <c r="V45" i="1"/>
  <c r="V136" i="1" s="1"/>
  <c r="U45" i="1"/>
  <c r="U136" i="1" s="1"/>
  <c r="T45" i="1"/>
  <c r="T136" i="1" s="1"/>
  <c r="S45" i="1"/>
  <c r="S136" i="1" s="1"/>
  <c r="R45" i="1"/>
  <c r="R136" i="1" s="1"/>
  <c r="Q45" i="1"/>
  <c r="Q136" i="1" s="1"/>
  <c r="P45" i="1"/>
  <c r="P136" i="1" s="1"/>
  <c r="O45" i="1"/>
  <c r="O136" i="1" s="1"/>
  <c r="N45" i="1"/>
  <c r="N136" i="1" s="1"/>
  <c r="M45" i="1"/>
  <c r="M136" i="1" s="1"/>
  <c r="L45" i="1"/>
  <c r="L136" i="1" s="1"/>
  <c r="K45" i="1"/>
  <c r="K136" i="1" s="1"/>
  <c r="J45" i="1"/>
  <c r="J136" i="1" s="1"/>
  <c r="I45" i="1"/>
  <c r="I136" i="1" s="1"/>
  <c r="H45" i="1"/>
  <c r="H136" i="1" s="1"/>
  <c r="G45" i="1"/>
  <c r="G136" i="1" s="1"/>
  <c r="F45" i="1"/>
  <c r="F136" i="1" s="1"/>
  <c r="E45" i="1"/>
  <c r="E136" i="1" s="1"/>
  <c r="D45" i="1"/>
  <c r="D136" i="1" s="1"/>
  <c r="C45" i="1"/>
  <c r="C136" i="1" s="1"/>
  <c r="C149" i="1" s="1"/>
  <c r="AE44" i="1"/>
  <c r="AE135" i="1" s="1"/>
  <c r="AD44" i="1"/>
  <c r="AD135" i="1" s="1"/>
  <c r="AC44" i="1"/>
  <c r="AC135" i="1" s="1"/>
  <c r="AB44" i="1"/>
  <c r="AB135" i="1" s="1"/>
  <c r="AA44" i="1"/>
  <c r="AA135" i="1" s="1"/>
  <c r="Z44" i="1"/>
  <c r="Z135" i="1" s="1"/>
  <c r="Y44" i="1"/>
  <c r="Y135" i="1" s="1"/>
  <c r="X44" i="1"/>
  <c r="X135" i="1" s="1"/>
  <c r="W44" i="1"/>
  <c r="W135" i="1" s="1"/>
  <c r="V44" i="1"/>
  <c r="V135" i="1" s="1"/>
  <c r="U44" i="1"/>
  <c r="U135" i="1" s="1"/>
  <c r="T44" i="1"/>
  <c r="T135" i="1" s="1"/>
  <c r="S44" i="1"/>
  <c r="S135" i="1" s="1"/>
  <c r="R44" i="1"/>
  <c r="R135" i="1" s="1"/>
  <c r="Q44" i="1"/>
  <c r="Q135" i="1" s="1"/>
  <c r="P44" i="1"/>
  <c r="P135" i="1" s="1"/>
  <c r="O44" i="1"/>
  <c r="O135" i="1" s="1"/>
  <c r="N44" i="1"/>
  <c r="N135" i="1" s="1"/>
  <c r="M44" i="1"/>
  <c r="M135" i="1" s="1"/>
  <c r="L44" i="1"/>
  <c r="L135" i="1" s="1"/>
  <c r="K44" i="1"/>
  <c r="K135" i="1" s="1"/>
  <c r="J44" i="1"/>
  <c r="J135" i="1" s="1"/>
  <c r="I44" i="1"/>
  <c r="I135" i="1" s="1"/>
  <c r="H44" i="1"/>
  <c r="H135" i="1" s="1"/>
  <c r="G44" i="1"/>
  <c r="G135" i="1" s="1"/>
  <c r="F44" i="1"/>
  <c r="F135" i="1" s="1"/>
  <c r="E44" i="1"/>
  <c r="E135" i="1" s="1"/>
  <c r="D44" i="1"/>
  <c r="D135" i="1" s="1"/>
  <c r="C44" i="1"/>
  <c r="C135" i="1" s="1"/>
  <c r="C148" i="1" s="1"/>
  <c r="AE43" i="1"/>
  <c r="AE134" i="1" s="1"/>
  <c r="AD43" i="1"/>
  <c r="AD134" i="1" s="1"/>
  <c r="AC43" i="1"/>
  <c r="AC134" i="1" s="1"/>
  <c r="AB43" i="1"/>
  <c r="AB134" i="1" s="1"/>
  <c r="AA43" i="1"/>
  <c r="AA134" i="1" s="1"/>
  <c r="Z43" i="1"/>
  <c r="Z134" i="1" s="1"/>
  <c r="Y43" i="1"/>
  <c r="Y134" i="1" s="1"/>
  <c r="X43" i="1"/>
  <c r="X134" i="1" s="1"/>
  <c r="W43" i="1"/>
  <c r="W134" i="1" s="1"/>
  <c r="V43" i="1"/>
  <c r="V134" i="1" s="1"/>
  <c r="U43" i="1"/>
  <c r="U134" i="1" s="1"/>
  <c r="T43" i="1"/>
  <c r="T134" i="1" s="1"/>
  <c r="S43" i="1"/>
  <c r="S134" i="1" s="1"/>
  <c r="R43" i="1"/>
  <c r="R134" i="1" s="1"/>
  <c r="Q43" i="1"/>
  <c r="Q134" i="1" s="1"/>
  <c r="P43" i="1"/>
  <c r="P134" i="1" s="1"/>
  <c r="O43" i="1"/>
  <c r="O134" i="1" s="1"/>
  <c r="N43" i="1"/>
  <c r="N134" i="1" s="1"/>
  <c r="M43" i="1"/>
  <c r="M134" i="1" s="1"/>
  <c r="L43" i="1"/>
  <c r="L134" i="1" s="1"/>
  <c r="K43" i="1"/>
  <c r="K134" i="1" s="1"/>
  <c r="J43" i="1"/>
  <c r="J134" i="1" s="1"/>
  <c r="I43" i="1"/>
  <c r="I134" i="1" s="1"/>
  <c r="H43" i="1"/>
  <c r="H134" i="1" s="1"/>
  <c r="G43" i="1"/>
  <c r="G134" i="1" s="1"/>
  <c r="F43" i="1"/>
  <c r="F134" i="1" s="1"/>
  <c r="E43" i="1"/>
  <c r="E134" i="1" s="1"/>
  <c r="D43" i="1"/>
  <c r="D134" i="1" s="1"/>
  <c r="C43" i="1"/>
  <c r="C134" i="1" s="1"/>
  <c r="C147" i="1" s="1"/>
  <c r="AE42" i="1"/>
  <c r="AE133" i="1" s="1"/>
  <c r="AD42" i="1"/>
  <c r="AD133" i="1" s="1"/>
  <c r="AC42" i="1"/>
  <c r="AC133" i="1" s="1"/>
  <c r="AB42" i="1"/>
  <c r="AB133" i="1" s="1"/>
  <c r="AA42" i="1"/>
  <c r="AA133" i="1" s="1"/>
  <c r="Z42" i="1"/>
  <c r="Z133" i="1" s="1"/>
  <c r="Y42" i="1"/>
  <c r="Y133" i="1" s="1"/>
  <c r="X42" i="1"/>
  <c r="X133" i="1" s="1"/>
  <c r="W42" i="1"/>
  <c r="W133" i="1" s="1"/>
  <c r="V42" i="1"/>
  <c r="V133" i="1" s="1"/>
  <c r="U42" i="1"/>
  <c r="U133" i="1" s="1"/>
  <c r="T42" i="1"/>
  <c r="T133" i="1" s="1"/>
  <c r="S42" i="1"/>
  <c r="S133" i="1" s="1"/>
  <c r="R42" i="1"/>
  <c r="R133" i="1" s="1"/>
  <c r="Q42" i="1"/>
  <c r="Q133" i="1" s="1"/>
  <c r="P42" i="1"/>
  <c r="P133" i="1" s="1"/>
  <c r="O42" i="1"/>
  <c r="O133" i="1" s="1"/>
  <c r="N42" i="1"/>
  <c r="N133" i="1" s="1"/>
  <c r="M42" i="1"/>
  <c r="M133" i="1" s="1"/>
  <c r="L42" i="1"/>
  <c r="L133" i="1" s="1"/>
  <c r="K42" i="1"/>
  <c r="K133" i="1" s="1"/>
  <c r="J42" i="1"/>
  <c r="J133" i="1" s="1"/>
  <c r="I42" i="1"/>
  <c r="I133" i="1" s="1"/>
  <c r="H42" i="1"/>
  <c r="H133" i="1" s="1"/>
  <c r="G42" i="1"/>
  <c r="G133" i="1" s="1"/>
  <c r="F42" i="1"/>
  <c r="F133" i="1" s="1"/>
  <c r="E42" i="1"/>
  <c r="E133" i="1" s="1"/>
  <c r="D42" i="1"/>
  <c r="D133" i="1" s="1"/>
  <c r="C42" i="1"/>
  <c r="C133" i="1" s="1"/>
  <c r="C146" i="1" s="1"/>
  <c r="AE41" i="1"/>
  <c r="AE132" i="1" s="1"/>
  <c r="AD41" i="1"/>
  <c r="AD132" i="1" s="1"/>
  <c r="AC41" i="1"/>
  <c r="AC132" i="1" s="1"/>
  <c r="AB41" i="1"/>
  <c r="AB132" i="1" s="1"/>
  <c r="AA41" i="1"/>
  <c r="AA132" i="1" s="1"/>
  <c r="Z41" i="1"/>
  <c r="Z132" i="1" s="1"/>
  <c r="Y41" i="1"/>
  <c r="Y132" i="1" s="1"/>
  <c r="X41" i="1"/>
  <c r="X132" i="1" s="1"/>
  <c r="W41" i="1"/>
  <c r="W132" i="1" s="1"/>
  <c r="V41" i="1"/>
  <c r="V132" i="1" s="1"/>
  <c r="U41" i="1"/>
  <c r="U132" i="1" s="1"/>
  <c r="T41" i="1"/>
  <c r="T132" i="1" s="1"/>
  <c r="S41" i="1"/>
  <c r="S132" i="1" s="1"/>
  <c r="R41" i="1"/>
  <c r="R132" i="1" s="1"/>
  <c r="Q41" i="1"/>
  <c r="Q132" i="1" s="1"/>
  <c r="P41" i="1"/>
  <c r="P132" i="1" s="1"/>
  <c r="O41" i="1"/>
  <c r="O132" i="1" s="1"/>
  <c r="N41" i="1"/>
  <c r="N132" i="1" s="1"/>
  <c r="M41" i="1"/>
  <c r="M132" i="1" s="1"/>
  <c r="L41" i="1"/>
  <c r="L132" i="1" s="1"/>
  <c r="K41" i="1"/>
  <c r="K132" i="1" s="1"/>
  <c r="J41" i="1"/>
  <c r="J132" i="1" s="1"/>
  <c r="I41" i="1"/>
  <c r="I132" i="1" s="1"/>
  <c r="H41" i="1"/>
  <c r="H132" i="1" s="1"/>
  <c r="G41" i="1"/>
  <c r="G132" i="1" s="1"/>
  <c r="F41" i="1"/>
  <c r="F132" i="1" s="1"/>
  <c r="E41" i="1"/>
  <c r="E132" i="1" s="1"/>
  <c r="D41" i="1"/>
  <c r="D132" i="1" s="1"/>
  <c r="C41" i="1"/>
  <c r="C132" i="1" s="1"/>
  <c r="C145" i="1" s="1"/>
  <c r="AE40" i="1"/>
  <c r="AE131" i="1" s="1"/>
  <c r="AD40" i="1"/>
  <c r="AD131" i="1" s="1"/>
  <c r="AC40" i="1"/>
  <c r="AC131" i="1" s="1"/>
  <c r="AB40" i="1"/>
  <c r="AB131" i="1" s="1"/>
  <c r="AA40" i="1"/>
  <c r="AA131" i="1" s="1"/>
  <c r="Z40" i="1"/>
  <c r="Z131" i="1" s="1"/>
  <c r="Y40" i="1"/>
  <c r="Y131" i="1" s="1"/>
  <c r="X40" i="1"/>
  <c r="X131" i="1" s="1"/>
  <c r="W40" i="1"/>
  <c r="W131" i="1" s="1"/>
  <c r="V40" i="1"/>
  <c r="V131" i="1" s="1"/>
  <c r="U40" i="1"/>
  <c r="U131" i="1" s="1"/>
  <c r="T40" i="1"/>
  <c r="T131" i="1" s="1"/>
  <c r="S40" i="1"/>
  <c r="S131" i="1" s="1"/>
  <c r="R40" i="1"/>
  <c r="R131" i="1" s="1"/>
  <c r="Q40" i="1"/>
  <c r="Q131" i="1" s="1"/>
  <c r="P40" i="1"/>
  <c r="P131" i="1" s="1"/>
  <c r="O40" i="1"/>
  <c r="O131" i="1" s="1"/>
  <c r="N40" i="1"/>
  <c r="N131" i="1" s="1"/>
  <c r="M40" i="1"/>
  <c r="M131" i="1" s="1"/>
  <c r="L40" i="1"/>
  <c r="L131" i="1" s="1"/>
  <c r="K40" i="1"/>
  <c r="K131" i="1" s="1"/>
  <c r="J40" i="1"/>
  <c r="J131" i="1" s="1"/>
  <c r="I40" i="1"/>
  <c r="I131" i="1" s="1"/>
  <c r="H40" i="1"/>
  <c r="H131" i="1" s="1"/>
  <c r="G40" i="1"/>
  <c r="G131" i="1" s="1"/>
  <c r="F40" i="1"/>
  <c r="F131" i="1" s="1"/>
  <c r="E40" i="1"/>
  <c r="E131" i="1" s="1"/>
  <c r="D40" i="1"/>
  <c r="D131" i="1" s="1"/>
  <c r="C40" i="1"/>
  <c r="C131" i="1" s="1"/>
  <c r="C144" i="1" s="1"/>
  <c r="AE39" i="1"/>
  <c r="AE130" i="1" s="1"/>
  <c r="AD39" i="1"/>
  <c r="AD130" i="1" s="1"/>
  <c r="AC39" i="1"/>
  <c r="AC130" i="1" s="1"/>
  <c r="AB39" i="1"/>
  <c r="AB130" i="1" s="1"/>
  <c r="AA39" i="1"/>
  <c r="AA130" i="1" s="1"/>
  <c r="Z39" i="1"/>
  <c r="Z130" i="1" s="1"/>
  <c r="Y39" i="1"/>
  <c r="Y130" i="1" s="1"/>
  <c r="X39" i="1"/>
  <c r="X130" i="1" s="1"/>
  <c r="W39" i="1"/>
  <c r="W130" i="1" s="1"/>
  <c r="V39" i="1"/>
  <c r="V130" i="1" s="1"/>
  <c r="U39" i="1"/>
  <c r="U130" i="1" s="1"/>
  <c r="T39" i="1"/>
  <c r="T130" i="1" s="1"/>
  <c r="S39" i="1"/>
  <c r="S130" i="1" s="1"/>
  <c r="R39" i="1"/>
  <c r="R130" i="1" s="1"/>
  <c r="Q39" i="1"/>
  <c r="Q130" i="1" s="1"/>
  <c r="P39" i="1"/>
  <c r="P130" i="1" s="1"/>
  <c r="O39" i="1"/>
  <c r="O130" i="1" s="1"/>
  <c r="N39" i="1"/>
  <c r="N130" i="1" s="1"/>
  <c r="M39" i="1"/>
  <c r="M130" i="1" s="1"/>
  <c r="L39" i="1"/>
  <c r="L130" i="1" s="1"/>
  <c r="K39" i="1"/>
  <c r="K130" i="1" s="1"/>
  <c r="J39" i="1"/>
  <c r="J130" i="1" s="1"/>
  <c r="I39" i="1"/>
  <c r="I130" i="1" s="1"/>
  <c r="H39" i="1"/>
  <c r="H130" i="1" s="1"/>
  <c r="G39" i="1"/>
  <c r="G130" i="1" s="1"/>
  <c r="F39" i="1"/>
  <c r="F130" i="1" s="1"/>
  <c r="E39" i="1"/>
  <c r="E130" i="1" s="1"/>
  <c r="D39" i="1"/>
  <c r="D130" i="1" s="1"/>
  <c r="C39" i="1"/>
  <c r="C130" i="1" s="1"/>
  <c r="C143" i="1" s="1"/>
  <c r="AE38" i="1"/>
  <c r="AE129" i="1" s="1"/>
  <c r="AD38" i="1"/>
  <c r="AD129" i="1" s="1"/>
  <c r="AC38" i="1"/>
  <c r="AC129" i="1" s="1"/>
  <c r="AB38" i="1"/>
  <c r="AB129" i="1" s="1"/>
  <c r="AA38" i="1"/>
  <c r="AA129" i="1" s="1"/>
  <c r="Z38" i="1"/>
  <c r="Z129" i="1" s="1"/>
  <c r="Y38" i="1"/>
  <c r="Y129" i="1" s="1"/>
  <c r="X38" i="1"/>
  <c r="X129" i="1" s="1"/>
  <c r="W38" i="1"/>
  <c r="W129" i="1" s="1"/>
  <c r="V38" i="1"/>
  <c r="V129" i="1" s="1"/>
  <c r="U38" i="1"/>
  <c r="U129" i="1" s="1"/>
  <c r="T38" i="1"/>
  <c r="T129" i="1" s="1"/>
  <c r="S38" i="1"/>
  <c r="S129" i="1" s="1"/>
  <c r="R38" i="1"/>
  <c r="R129" i="1" s="1"/>
  <c r="Q38" i="1"/>
  <c r="Q129" i="1" s="1"/>
  <c r="P38" i="1"/>
  <c r="P129" i="1" s="1"/>
  <c r="O38" i="1"/>
  <c r="O129" i="1" s="1"/>
  <c r="N38" i="1"/>
  <c r="N129" i="1" s="1"/>
  <c r="M38" i="1"/>
  <c r="M129" i="1" s="1"/>
  <c r="L38" i="1"/>
  <c r="L129" i="1" s="1"/>
  <c r="K38" i="1"/>
  <c r="K129" i="1" s="1"/>
  <c r="J38" i="1"/>
  <c r="J129" i="1" s="1"/>
  <c r="I38" i="1"/>
  <c r="I129" i="1" s="1"/>
  <c r="H38" i="1"/>
  <c r="H129" i="1" s="1"/>
  <c r="G38" i="1"/>
  <c r="G129" i="1" s="1"/>
  <c r="F38" i="1"/>
  <c r="F129" i="1" s="1"/>
  <c r="E38" i="1"/>
  <c r="E129" i="1" s="1"/>
  <c r="D38" i="1"/>
  <c r="D129" i="1" s="1"/>
  <c r="C38" i="1"/>
  <c r="C129" i="1" s="1"/>
  <c r="C142" i="1" s="1"/>
  <c r="C37" i="1"/>
  <c r="D24" i="1"/>
  <c r="B147" i="1" l="1"/>
  <c r="B134" i="1"/>
  <c r="B130" i="1"/>
  <c r="B143" i="1"/>
  <c r="C98" i="1"/>
  <c r="C94" i="1"/>
  <c r="C90" i="1"/>
  <c r="C97" i="1"/>
  <c r="C93" i="1"/>
  <c r="C96" i="1"/>
  <c r="C92" i="1"/>
  <c r="D72" i="1"/>
  <c r="H72" i="1"/>
  <c r="L72" i="1"/>
  <c r="P72" i="1"/>
  <c r="T72" i="1"/>
  <c r="X72" i="1"/>
  <c r="AB72" i="1"/>
  <c r="B144" i="1"/>
  <c r="B131" i="1"/>
  <c r="B148" i="1"/>
  <c r="B135" i="1"/>
  <c r="C123" i="1"/>
  <c r="D102" i="1"/>
  <c r="D128" i="1"/>
  <c r="D141" i="1"/>
  <c r="E72" i="1"/>
  <c r="I72" i="1"/>
  <c r="M72" i="1"/>
  <c r="Q72" i="1"/>
  <c r="U72" i="1"/>
  <c r="Y72" i="1"/>
  <c r="AC72" i="1"/>
  <c r="B141" i="1"/>
  <c r="B128" i="1"/>
  <c r="B132" i="1"/>
  <c r="B145" i="1"/>
  <c r="B149" i="1"/>
  <c r="B136" i="1"/>
  <c r="C124" i="1"/>
  <c r="C91" i="1"/>
  <c r="F72" i="1"/>
  <c r="J72" i="1"/>
  <c r="N72" i="1"/>
  <c r="R72" i="1"/>
  <c r="V72" i="1"/>
  <c r="Z72" i="1"/>
  <c r="AD72" i="1"/>
  <c r="B129" i="1"/>
  <c r="B142" i="1"/>
  <c r="B133" i="1"/>
  <c r="B146" i="1"/>
  <c r="B150" i="1"/>
  <c r="B137" i="1"/>
  <c r="D124" i="1"/>
  <c r="C95" i="1"/>
  <c r="I46" i="1"/>
  <c r="I137" i="1" s="1"/>
  <c r="U46" i="1"/>
  <c r="U137" i="1" s="1"/>
  <c r="Y46" i="1"/>
  <c r="Y137" i="1" s="1"/>
  <c r="AC46" i="1"/>
  <c r="D115" i="1"/>
  <c r="E46" i="1"/>
  <c r="E137" i="1" s="1"/>
  <c r="Q46" i="1"/>
  <c r="Q137" i="1" s="1"/>
  <c r="D37" i="1"/>
  <c r="J46" i="1"/>
  <c r="J137" i="1" s="1"/>
  <c r="R46" i="1"/>
  <c r="R137" i="1" s="1"/>
  <c r="AD46" i="1"/>
  <c r="AD137" i="1" s="1"/>
  <c r="D63" i="1"/>
  <c r="M46" i="1"/>
  <c r="M137" i="1" s="1"/>
  <c r="F46" i="1"/>
  <c r="F137" i="1" s="1"/>
  <c r="N46" i="1"/>
  <c r="N137" i="1" s="1"/>
  <c r="V46" i="1"/>
  <c r="V137" i="1" s="1"/>
  <c r="Z46" i="1"/>
  <c r="Z137" i="1" s="1"/>
  <c r="I18" i="2"/>
  <c r="E18" i="2"/>
  <c r="J18" i="2"/>
  <c r="F18" i="2"/>
  <c r="K18" i="2"/>
  <c r="D18" i="2"/>
  <c r="G18" i="2"/>
  <c r="L18" i="2"/>
  <c r="C46" i="1"/>
  <c r="C137" i="1" s="1"/>
  <c r="C150" i="1" s="1"/>
  <c r="G46" i="1"/>
  <c r="G137" i="1" s="1"/>
  <c r="D46" i="1"/>
  <c r="D137" i="1" s="1"/>
  <c r="H46" i="1"/>
  <c r="H137" i="1" s="1"/>
  <c r="D89" i="1"/>
  <c r="D149" i="1" s="1"/>
  <c r="D76" i="1"/>
  <c r="K46" i="1"/>
  <c r="K137" i="1" s="1"/>
  <c r="O46" i="1"/>
  <c r="O137" i="1" s="1"/>
  <c r="S46" i="1"/>
  <c r="S137" i="1" s="1"/>
  <c r="W46" i="1"/>
  <c r="W137" i="1" s="1"/>
  <c r="AA46" i="1"/>
  <c r="AA137" i="1" s="1"/>
  <c r="AE46" i="1"/>
  <c r="AE137" i="1" s="1"/>
  <c r="E24" i="1"/>
  <c r="L46" i="1"/>
  <c r="L137" i="1" s="1"/>
  <c r="P46" i="1"/>
  <c r="T46" i="1"/>
  <c r="T137" i="1" s="1"/>
  <c r="X46" i="1"/>
  <c r="X137" i="1" s="1"/>
  <c r="AB46" i="1"/>
  <c r="AB137" i="1" s="1"/>
  <c r="P137" i="1" l="1"/>
  <c r="D150" i="1"/>
  <c r="AC137" i="1"/>
  <c r="D123" i="1"/>
  <c r="D117" i="1"/>
  <c r="D145" i="1"/>
  <c r="D146" i="1"/>
  <c r="D142" i="1"/>
  <c r="D121" i="1"/>
  <c r="D118" i="1"/>
  <c r="E141" i="1"/>
  <c r="E128" i="1"/>
  <c r="D97" i="1"/>
  <c r="D93" i="1"/>
  <c r="D96" i="1"/>
  <c r="D92" i="1"/>
  <c r="D95" i="1"/>
  <c r="D91" i="1"/>
  <c r="D90" i="1"/>
  <c r="D94" i="1"/>
  <c r="D98" i="1"/>
  <c r="D120" i="1"/>
  <c r="D116" i="1"/>
  <c r="D148" i="1"/>
  <c r="D144" i="1"/>
  <c r="D147" i="1"/>
  <c r="D143" i="1"/>
  <c r="D119" i="1"/>
  <c r="D122" i="1"/>
  <c r="E63" i="1"/>
  <c r="E115" i="1"/>
  <c r="E102" i="1"/>
  <c r="E76" i="1"/>
  <c r="F24" i="1"/>
  <c r="E89" i="1"/>
  <c r="E150" i="1" s="1"/>
  <c r="E37" i="1"/>
  <c r="F141" i="1" l="1"/>
  <c r="F128" i="1"/>
  <c r="E96" i="1"/>
  <c r="E92" i="1"/>
  <c r="E95" i="1"/>
  <c r="E91" i="1"/>
  <c r="E98" i="1"/>
  <c r="E94" i="1"/>
  <c r="E90" i="1"/>
  <c r="E97" i="1"/>
  <c r="E93" i="1"/>
  <c r="E119" i="1"/>
  <c r="E122" i="1"/>
  <c r="E116" i="1"/>
  <c r="E123" i="1"/>
  <c r="E144" i="1"/>
  <c r="E117" i="1"/>
  <c r="E118" i="1"/>
  <c r="E142" i="1"/>
  <c r="E146" i="1"/>
  <c r="E143" i="1"/>
  <c r="E147" i="1"/>
  <c r="E121" i="1"/>
  <c r="E120" i="1"/>
  <c r="E124" i="1"/>
  <c r="E145" i="1"/>
  <c r="E149" i="1"/>
  <c r="E148" i="1"/>
  <c r="F115" i="1"/>
  <c r="F102" i="1"/>
  <c r="F63" i="1"/>
  <c r="F76" i="1"/>
  <c r="F89" i="1"/>
  <c r="F37" i="1"/>
  <c r="G24" i="1"/>
  <c r="F95" i="1" l="1"/>
  <c r="F91" i="1"/>
  <c r="F98" i="1"/>
  <c r="F94" i="1"/>
  <c r="F90" i="1"/>
  <c r="F97" i="1"/>
  <c r="F93" i="1"/>
  <c r="F96" i="1"/>
  <c r="F92" i="1"/>
  <c r="F122" i="1"/>
  <c r="F118" i="1"/>
  <c r="F147" i="1"/>
  <c r="F124" i="1"/>
  <c r="F121" i="1"/>
  <c r="F143" i="1"/>
  <c r="F119" i="1"/>
  <c r="F123" i="1"/>
  <c r="F144" i="1"/>
  <c r="F148" i="1"/>
  <c r="F116" i="1"/>
  <c r="F120" i="1"/>
  <c r="F117" i="1"/>
  <c r="F145" i="1"/>
  <c r="F149" i="1"/>
  <c r="F142" i="1"/>
  <c r="F146" i="1"/>
  <c r="F150" i="1"/>
  <c r="G141" i="1"/>
  <c r="G128" i="1"/>
  <c r="G102" i="1"/>
  <c r="G63" i="1"/>
  <c r="G115" i="1"/>
  <c r="G89" i="1"/>
  <c r="G76" i="1"/>
  <c r="G37" i="1"/>
  <c r="H24" i="1"/>
  <c r="H128" i="1" l="1"/>
  <c r="H141" i="1"/>
  <c r="G98" i="1"/>
  <c r="G94" i="1"/>
  <c r="G90" i="1"/>
  <c r="G97" i="1"/>
  <c r="G93" i="1"/>
  <c r="G96" i="1"/>
  <c r="G92" i="1"/>
  <c r="G91" i="1"/>
  <c r="G95" i="1"/>
  <c r="G121" i="1"/>
  <c r="G117" i="1"/>
  <c r="G142" i="1"/>
  <c r="G118" i="1"/>
  <c r="G122" i="1"/>
  <c r="G143" i="1"/>
  <c r="G147" i="1"/>
  <c r="G123" i="1"/>
  <c r="G148" i="1"/>
  <c r="G145" i="1"/>
  <c r="G146" i="1"/>
  <c r="G119" i="1"/>
  <c r="G116" i="1"/>
  <c r="G120" i="1"/>
  <c r="G124" i="1"/>
  <c r="G144" i="1"/>
  <c r="G149" i="1"/>
  <c r="G150" i="1"/>
  <c r="H63" i="1"/>
  <c r="H102" i="1"/>
  <c r="H115" i="1"/>
  <c r="H89" i="1"/>
  <c r="H76" i="1"/>
  <c r="I24" i="1"/>
  <c r="H37" i="1"/>
  <c r="I141" i="1" l="1"/>
  <c r="I128" i="1"/>
  <c r="H97" i="1"/>
  <c r="H93" i="1"/>
  <c r="H96" i="1"/>
  <c r="H92" i="1"/>
  <c r="H95" i="1"/>
  <c r="H91" i="1"/>
  <c r="H98" i="1"/>
  <c r="H120" i="1"/>
  <c r="H94" i="1"/>
  <c r="H90" i="1"/>
  <c r="H116" i="1"/>
  <c r="H145" i="1"/>
  <c r="H149" i="1"/>
  <c r="H124" i="1"/>
  <c r="H123" i="1"/>
  <c r="H118" i="1"/>
  <c r="H119" i="1"/>
  <c r="H143" i="1"/>
  <c r="H147" i="1"/>
  <c r="H144" i="1"/>
  <c r="H148" i="1"/>
  <c r="H122" i="1"/>
  <c r="H117" i="1"/>
  <c r="H121" i="1"/>
  <c r="H142" i="1"/>
  <c r="H146" i="1"/>
  <c r="H150" i="1"/>
  <c r="I63" i="1"/>
  <c r="I115" i="1"/>
  <c r="I102" i="1"/>
  <c r="I76" i="1"/>
  <c r="J24" i="1"/>
  <c r="I89" i="1"/>
  <c r="I37" i="1"/>
  <c r="I96" i="1" l="1"/>
  <c r="I92" i="1"/>
  <c r="I95" i="1"/>
  <c r="I91" i="1"/>
  <c r="I98" i="1"/>
  <c r="I94" i="1"/>
  <c r="I90" i="1"/>
  <c r="I97" i="1"/>
  <c r="I93" i="1"/>
  <c r="I119" i="1"/>
  <c r="I144" i="1"/>
  <c r="I121" i="1"/>
  <c r="I122" i="1"/>
  <c r="I123" i="1"/>
  <c r="I120" i="1"/>
  <c r="I124" i="1"/>
  <c r="I145" i="1"/>
  <c r="I149" i="1"/>
  <c r="I116" i="1"/>
  <c r="I118" i="1"/>
  <c r="I117" i="1"/>
  <c r="I148" i="1"/>
  <c r="I142" i="1"/>
  <c r="I146" i="1"/>
  <c r="I143" i="1"/>
  <c r="I147" i="1"/>
  <c r="I150" i="1"/>
  <c r="J141" i="1"/>
  <c r="J128" i="1"/>
  <c r="J115" i="1"/>
  <c r="J102" i="1"/>
  <c r="J63" i="1"/>
  <c r="J76" i="1"/>
  <c r="J89" i="1"/>
  <c r="J37" i="1"/>
  <c r="K24" i="1"/>
  <c r="K141" i="1" l="1"/>
  <c r="K128" i="1"/>
  <c r="J95" i="1"/>
  <c r="J91" i="1"/>
  <c r="J98" i="1"/>
  <c r="J94" i="1"/>
  <c r="J90" i="1"/>
  <c r="J97" i="1"/>
  <c r="J93" i="1"/>
  <c r="J92" i="1"/>
  <c r="J96" i="1"/>
  <c r="J122" i="1"/>
  <c r="J118" i="1"/>
  <c r="J147" i="1"/>
  <c r="J123" i="1"/>
  <c r="J144" i="1"/>
  <c r="J148" i="1"/>
  <c r="J124" i="1"/>
  <c r="J145" i="1"/>
  <c r="J119" i="1"/>
  <c r="J143" i="1"/>
  <c r="J149" i="1"/>
  <c r="J142" i="1"/>
  <c r="J116" i="1"/>
  <c r="J120" i="1"/>
  <c r="J117" i="1"/>
  <c r="J121" i="1"/>
  <c r="J146" i="1"/>
  <c r="J150" i="1"/>
  <c r="K102" i="1"/>
  <c r="K115" i="1"/>
  <c r="K63" i="1"/>
  <c r="K89" i="1"/>
  <c r="K37" i="1"/>
  <c r="K76" i="1"/>
  <c r="L24" i="1"/>
  <c r="L128" i="1" l="1"/>
  <c r="L141" i="1"/>
  <c r="K98" i="1"/>
  <c r="K94" i="1"/>
  <c r="K90" i="1"/>
  <c r="K97" i="1"/>
  <c r="K93" i="1"/>
  <c r="K96" i="1"/>
  <c r="K92" i="1"/>
  <c r="K121" i="1"/>
  <c r="K95" i="1"/>
  <c r="K91" i="1"/>
  <c r="K117" i="1"/>
  <c r="K144" i="1"/>
  <c r="K148" i="1"/>
  <c r="K145" i="1"/>
  <c r="K149" i="1"/>
  <c r="K118" i="1"/>
  <c r="K122" i="1"/>
  <c r="K143" i="1"/>
  <c r="K147" i="1"/>
  <c r="K123" i="1"/>
  <c r="K119" i="1"/>
  <c r="K124" i="1"/>
  <c r="K146" i="1"/>
  <c r="K120" i="1"/>
  <c r="K116" i="1"/>
  <c r="K142" i="1"/>
  <c r="K150" i="1"/>
  <c r="L63" i="1"/>
  <c r="L115" i="1"/>
  <c r="L102" i="1"/>
  <c r="L89" i="1"/>
  <c r="L76" i="1"/>
  <c r="L37" i="1"/>
  <c r="M24" i="1"/>
  <c r="M141" i="1" l="1"/>
  <c r="M128" i="1"/>
  <c r="L97" i="1"/>
  <c r="L93" i="1"/>
  <c r="L96" i="1"/>
  <c r="L92" i="1"/>
  <c r="L95" i="1"/>
  <c r="L91" i="1"/>
  <c r="L98" i="1"/>
  <c r="L94" i="1"/>
  <c r="L90" i="1"/>
  <c r="L120" i="1"/>
  <c r="L116" i="1"/>
  <c r="L123" i="1"/>
  <c r="L142" i="1"/>
  <c r="L117" i="1"/>
  <c r="L122" i="1"/>
  <c r="L124" i="1"/>
  <c r="L146" i="1"/>
  <c r="L149" i="1"/>
  <c r="L118" i="1"/>
  <c r="L119" i="1"/>
  <c r="L143" i="1"/>
  <c r="L147" i="1"/>
  <c r="L144" i="1"/>
  <c r="L148" i="1"/>
  <c r="L145" i="1"/>
  <c r="L121" i="1"/>
  <c r="L150" i="1"/>
  <c r="M63" i="1"/>
  <c r="M115" i="1"/>
  <c r="M102" i="1"/>
  <c r="M76" i="1"/>
  <c r="N24" i="1"/>
  <c r="M89" i="1"/>
  <c r="M37" i="1"/>
  <c r="M96" i="1" l="1"/>
  <c r="M92" i="1"/>
  <c r="M95" i="1"/>
  <c r="M91" i="1"/>
  <c r="M98" i="1"/>
  <c r="M94" i="1"/>
  <c r="M90" i="1"/>
  <c r="M93" i="1"/>
  <c r="M97" i="1"/>
  <c r="M119" i="1"/>
  <c r="M116" i="1"/>
  <c r="M120" i="1"/>
  <c r="M124" i="1"/>
  <c r="M145" i="1"/>
  <c r="M149" i="1"/>
  <c r="M118" i="1"/>
  <c r="M121" i="1"/>
  <c r="M144" i="1"/>
  <c r="M146" i="1"/>
  <c r="M117" i="1"/>
  <c r="M122" i="1"/>
  <c r="M123" i="1"/>
  <c r="M148" i="1"/>
  <c r="M142" i="1"/>
  <c r="M143" i="1"/>
  <c r="M147" i="1"/>
  <c r="M150" i="1"/>
  <c r="N128" i="1"/>
  <c r="N141" i="1"/>
  <c r="N115" i="1"/>
  <c r="N63" i="1"/>
  <c r="N102" i="1"/>
  <c r="N76" i="1"/>
  <c r="N89" i="1"/>
  <c r="N37" i="1"/>
  <c r="O24" i="1"/>
  <c r="N95" i="1" l="1"/>
  <c r="N91" i="1"/>
  <c r="N98" i="1"/>
  <c r="N94" i="1"/>
  <c r="N90" i="1"/>
  <c r="N97" i="1"/>
  <c r="N93" i="1"/>
  <c r="N96" i="1"/>
  <c r="N92" i="1"/>
  <c r="N118" i="1"/>
  <c r="N145" i="1"/>
  <c r="N149" i="1"/>
  <c r="N142" i="1"/>
  <c r="N146" i="1"/>
  <c r="N147" i="1"/>
  <c r="N119" i="1"/>
  <c r="N123" i="1"/>
  <c r="N144" i="1"/>
  <c r="N148" i="1"/>
  <c r="N124" i="1"/>
  <c r="N116" i="1"/>
  <c r="N117" i="1"/>
  <c r="N143" i="1"/>
  <c r="N121" i="1"/>
  <c r="N120" i="1"/>
  <c r="N122" i="1"/>
  <c r="N150" i="1"/>
  <c r="O141" i="1"/>
  <c r="O128" i="1"/>
  <c r="O102" i="1"/>
  <c r="O115" i="1"/>
  <c r="O63" i="1"/>
  <c r="O89" i="1"/>
  <c r="O37" i="1"/>
  <c r="O76" i="1"/>
  <c r="P24" i="1"/>
  <c r="P128" i="1" l="1"/>
  <c r="P141" i="1"/>
  <c r="O98" i="1"/>
  <c r="O94" i="1"/>
  <c r="O90" i="1"/>
  <c r="O97" i="1"/>
  <c r="O93" i="1"/>
  <c r="O96" i="1"/>
  <c r="O92" i="1"/>
  <c r="O95" i="1"/>
  <c r="O91" i="1"/>
  <c r="O121" i="1"/>
  <c r="O117" i="1"/>
  <c r="O120" i="1"/>
  <c r="O118" i="1"/>
  <c r="O124" i="1"/>
  <c r="O144" i="1"/>
  <c r="O148" i="1"/>
  <c r="O145" i="1"/>
  <c r="O149" i="1"/>
  <c r="O116" i="1"/>
  <c r="O146" i="1"/>
  <c r="O122" i="1"/>
  <c r="O143" i="1"/>
  <c r="O147" i="1"/>
  <c r="O123" i="1"/>
  <c r="O119" i="1"/>
  <c r="O142" i="1"/>
  <c r="O150" i="1"/>
  <c r="P102" i="1"/>
  <c r="P63" i="1"/>
  <c r="P115" i="1"/>
  <c r="P89" i="1"/>
  <c r="P76" i="1"/>
  <c r="Q24" i="1"/>
  <c r="P37" i="1"/>
  <c r="Q141" i="1" l="1"/>
  <c r="Q128" i="1"/>
  <c r="P97" i="1"/>
  <c r="P93" i="1"/>
  <c r="P96" i="1"/>
  <c r="P92" i="1"/>
  <c r="P95" i="1"/>
  <c r="P91" i="1"/>
  <c r="P94" i="1"/>
  <c r="P90" i="1"/>
  <c r="P98" i="1"/>
  <c r="P120" i="1"/>
  <c r="P116" i="1"/>
  <c r="P121" i="1"/>
  <c r="P142" i="1"/>
  <c r="P146" i="1"/>
  <c r="P145" i="1"/>
  <c r="P123" i="1"/>
  <c r="P122" i="1"/>
  <c r="P143" i="1"/>
  <c r="P147" i="1"/>
  <c r="P148" i="1"/>
  <c r="P149" i="1"/>
  <c r="P118" i="1"/>
  <c r="P119" i="1"/>
  <c r="P124" i="1"/>
  <c r="P117" i="1"/>
  <c r="P144" i="1"/>
  <c r="P150" i="1"/>
  <c r="Q63" i="1"/>
  <c r="Q115" i="1"/>
  <c r="Q102" i="1"/>
  <c r="Q76" i="1"/>
  <c r="Q89" i="1"/>
  <c r="R24" i="1"/>
  <c r="Q37" i="1"/>
  <c r="R141" i="1" l="1"/>
  <c r="R128" i="1"/>
  <c r="Q96" i="1"/>
  <c r="Q92" i="1"/>
  <c r="Q95" i="1"/>
  <c r="Q91" i="1"/>
  <c r="Q98" i="1"/>
  <c r="Q94" i="1"/>
  <c r="Q90" i="1"/>
  <c r="Q97" i="1"/>
  <c r="Q93" i="1"/>
  <c r="Q119" i="1"/>
  <c r="Q118" i="1"/>
  <c r="Q148" i="1"/>
  <c r="Q142" i="1"/>
  <c r="Q146" i="1"/>
  <c r="Q143" i="1"/>
  <c r="Q147" i="1"/>
  <c r="Q120" i="1"/>
  <c r="Q124" i="1"/>
  <c r="Q145" i="1"/>
  <c r="Q149" i="1"/>
  <c r="Q144" i="1"/>
  <c r="Q121" i="1"/>
  <c r="Q122" i="1"/>
  <c r="Q116" i="1"/>
  <c r="Q117" i="1"/>
  <c r="Q123" i="1"/>
  <c r="Q150" i="1"/>
  <c r="R115" i="1"/>
  <c r="R102" i="1"/>
  <c r="R63" i="1"/>
  <c r="R76" i="1"/>
  <c r="R89" i="1"/>
  <c r="S24" i="1"/>
  <c r="R37" i="1"/>
  <c r="S128" i="1" l="1"/>
  <c r="S141" i="1"/>
  <c r="R95" i="1"/>
  <c r="R91" i="1"/>
  <c r="R98" i="1"/>
  <c r="R94" i="1"/>
  <c r="R90" i="1"/>
  <c r="R97" i="1"/>
  <c r="R93" i="1"/>
  <c r="R96" i="1"/>
  <c r="R92" i="1"/>
  <c r="R118" i="1"/>
  <c r="R121" i="1"/>
  <c r="R122" i="1"/>
  <c r="R147" i="1"/>
  <c r="R145" i="1"/>
  <c r="R149" i="1"/>
  <c r="R142" i="1"/>
  <c r="R146" i="1"/>
  <c r="R116" i="1"/>
  <c r="R120" i="1"/>
  <c r="R119" i="1"/>
  <c r="R123" i="1"/>
  <c r="R144" i="1"/>
  <c r="R148" i="1"/>
  <c r="R124" i="1"/>
  <c r="R143" i="1"/>
  <c r="R117" i="1"/>
  <c r="R150" i="1"/>
  <c r="S102" i="1"/>
  <c r="S115" i="1"/>
  <c r="S63" i="1"/>
  <c r="S89" i="1"/>
  <c r="S37" i="1"/>
  <c r="S76" i="1"/>
  <c r="T24" i="1"/>
  <c r="T128" i="1" l="1"/>
  <c r="T141" i="1"/>
  <c r="S98" i="1"/>
  <c r="S94" i="1"/>
  <c r="S90" i="1"/>
  <c r="S97" i="1"/>
  <c r="S93" i="1"/>
  <c r="S96" i="1"/>
  <c r="S92" i="1"/>
  <c r="S95" i="1"/>
  <c r="S91" i="1"/>
  <c r="S121" i="1"/>
  <c r="S117" i="1"/>
  <c r="S118" i="1"/>
  <c r="S119" i="1"/>
  <c r="S116" i="1"/>
  <c r="S142" i="1"/>
  <c r="S120" i="1"/>
  <c r="S124" i="1"/>
  <c r="S123" i="1"/>
  <c r="S144" i="1"/>
  <c r="S148" i="1"/>
  <c r="S145" i="1"/>
  <c r="S149" i="1"/>
  <c r="S146" i="1"/>
  <c r="S122" i="1"/>
  <c r="S143" i="1"/>
  <c r="S147" i="1"/>
  <c r="S150" i="1"/>
  <c r="T63" i="1"/>
  <c r="T102" i="1"/>
  <c r="T115" i="1"/>
  <c r="T89" i="1"/>
  <c r="T76" i="1"/>
  <c r="U24" i="1"/>
  <c r="T37" i="1"/>
  <c r="U141" i="1" l="1"/>
  <c r="U128" i="1"/>
  <c r="T97" i="1"/>
  <c r="T93" i="1"/>
  <c r="T96" i="1"/>
  <c r="T92" i="1"/>
  <c r="T95" i="1"/>
  <c r="T91" i="1"/>
  <c r="T90" i="1"/>
  <c r="T120" i="1"/>
  <c r="T98" i="1"/>
  <c r="T94" i="1"/>
  <c r="T116" i="1"/>
  <c r="T122" i="1"/>
  <c r="T143" i="1"/>
  <c r="T147" i="1"/>
  <c r="T144" i="1"/>
  <c r="T148" i="1"/>
  <c r="T124" i="1"/>
  <c r="T145" i="1"/>
  <c r="T149" i="1"/>
  <c r="T121" i="1"/>
  <c r="T142" i="1"/>
  <c r="T146" i="1"/>
  <c r="T118" i="1"/>
  <c r="T119" i="1"/>
  <c r="T117" i="1"/>
  <c r="T123" i="1"/>
  <c r="T150" i="1"/>
  <c r="U63" i="1"/>
  <c r="U115" i="1"/>
  <c r="U102" i="1"/>
  <c r="U76" i="1"/>
  <c r="V24" i="1"/>
  <c r="U37" i="1"/>
  <c r="U89" i="1"/>
  <c r="V141" i="1" l="1"/>
  <c r="V128" i="1"/>
  <c r="U96" i="1"/>
  <c r="U92" i="1"/>
  <c r="U95" i="1"/>
  <c r="U91" i="1"/>
  <c r="U98" i="1"/>
  <c r="U94" i="1"/>
  <c r="U90" i="1"/>
  <c r="U97" i="1"/>
  <c r="U93" i="1"/>
  <c r="U119" i="1"/>
  <c r="U148" i="1"/>
  <c r="U121" i="1"/>
  <c r="U123" i="1"/>
  <c r="U118" i="1"/>
  <c r="U144" i="1"/>
  <c r="U116" i="1"/>
  <c r="U142" i="1"/>
  <c r="U146" i="1"/>
  <c r="U143" i="1"/>
  <c r="U147" i="1"/>
  <c r="U122" i="1"/>
  <c r="U120" i="1"/>
  <c r="U124" i="1"/>
  <c r="U145" i="1"/>
  <c r="U149" i="1"/>
  <c r="U117" i="1"/>
  <c r="U150" i="1"/>
  <c r="V115" i="1"/>
  <c r="V102" i="1"/>
  <c r="V63" i="1"/>
  <c r="V76" i="1"/>
  <c r="V89" i="1"/>
  <c r="V37" i="1"/>
  <c r="W24" i="1"/>
  <c r="V95" i="1" l="1"/>
  <c r="V91" i="1"/>
  <c r="V98" i="1"/>
  <c r="V94" i="1"/>
  <c r="V90" i="1"/>
  <c r="V97" i="1"/>
  <c r="V93" i="1"/>
  <c r="V96" i="1"/>
  <c r="V92" i="1"/>
  <c r="V118" i="1"/>
  <c r="V143" i="1"/>
  <c r="V116" i="1"/>
  <c r="V120" i="1"/>
  <c r="V117" i="1"/>
  <c r="V121" i="1"/>
  <c r="V147" i="1"/>
  <c r="V122" i="1"/>
  <c r="V124" i="1"/>
  <c r="V145" i="1"/>
  <c r="V149" i="1"/>
  <c r="V142" i="1"/>
  <c r="V146" i="1"/>
  <c r="V119" i="1"/>
  <c r="V123" i="1"/>
  <c r="V144" i="1"/>
  <c r="V148" i="1"/>
  <c r="V150" i="1"/>
  <c r="W141" i="1"/>
  <c r="W128" i="1"/>
  <c r="W102" i="1"/>
  <c r="W115" i="1"/>
  <c r="W63" i="1"/>
  <c r="W89" i="1"/>
  <c r="W76" i="1"/>
  <c r="W37" i="1"/>
  <c r="X24" i="1"/>
  <c r="X128" i="1" l="1"/>
  <c r="X141" i="1"/>
  <c r="W98" i="1"/>
  <c r="W94" i="1"/>
  <c r="W90" i="1"/>
  <c r="W97" i="1"/>
  <c r="W93" i="1"/>
  <c r="W96" i="1"/>
  <c r="W92" i="1"/>
  <c r="W91" i="1"/>
  <c r="W95" i="1"/>
  <c r="W121" i="1"/>
  <c r="W117" i="1"/>
  <c r="W119" i="1"/>
  <c r="W116" i="1"/>
  <c r="W142" i="1"/>
  <c r="W122" i="1"/>
  <c r="W143" i="1"/>
  <c r="W147" i="1"/>
  <c r="W123" i="1"/>
  <c r="W144" i="1"/>
  <c r="W145" i="1"/>
  <c r="W149" i="1"/>
  <c r="W120" i="1"/>
  <c r="W118" i="1"/>
  <c r="W124" i="1"/>
  <c r="W146" i="1"/>
  <c r="W148" i="1"/>
  <c r="W150" i="1"/>
  <c r="X63" i="1"/>
  <c r="X115" i="1"/>
  <c r="X102" i="1"/>
  <c r="X89" i="1"/>
  <c r="X76" i="1"/>
  <c r="X37" i="1"/>
  <c r="Y24" i="1"/>
  <c r="Y141" i="1" l="1"/>
  <c r="Y128" i="1"/>
  <c r="X97" i="1"/>
  <c r="X93" i="1"/>
  <c r="X96" i="1"/>
  <c r="X92" i="1"/>
  <c r="X95" i="1"/>
  <c r="X91" i="1"/>
  <c r="X98" i="1"/>
  <c r="X90" i="1"/>
  <c r="X94" i="1"/>
  <c r="X120" i="1"/>
  <c r="X116" i="1"/>
  <c r="X118" i="1"/>
  <c r="X119" i="1"/>
  <c r="X145" i="1"/>
  <c r="X124" i="1"/>
  <c r="X122" i="1"/>
  <c r="X143" i="1"/>
  <c r="X147" i="1"/>
  <c r="X144" i="1"/>
  <c r="X148" i="1"/>
  <c r="X117" i="1"/>
  <c r="X121" i="1"/>
  <c r="X142" i="1"/>
  <c r="X146" i="1"/>
  <c r="X149" i="1"/>
  <c r="X123" i="1"/>
  <c r="X150" i="1"/>
  <c r="Y63" i="1"/>
  <c r="Y115" i="1"/>
  <c r="Y102" i="1"/>
  <c r="Y76" i="1"/>
  <c r="Z24" i="1"/>
  <c r="Y89" i="1"/>
  <c r="Y37" i="1"/>
  <c r="Y96" i="1" l="1"/>
  <c r="Y92" i="1"/>
  <c r="Y95" i="1"/>
  <c r="Y91" i="1"/>
  <c r="Y98" i="1"/>
  <c r="Y94" i="1"/>
  <c r="Y90" i="1"/>
  <c r="Y97" i="1"/>
  <c r="Y93" i="1"/>
  <c r="Y119" i="1"/>
  <c r="Y117" i="1"/>
  <c r="Y144" i="1"/>
  <c r="Y122" i="1"/>
  <c r="Y116" i="1"/>
  <c r="Y123" i="1"/>
  <c r="Y148" i="1"/>
  <c r="Y120" i="1"/>
  <c r="Y118" i="1"/>
  <c r="Y142" i="1"/>
  <c r="Y146" i="1"/>
  <c r="Y143" i="1"/>
  <c r="Y147" i="1"/>
  <c r="Y121" i="1"/>
  <c r="Y124" i="1"/>
  <c r="Y145" i="1"/>
  <c r="Y149" i="1"/>
  <c r="Y150" i="1"/>
  <c r="Z141" i="1"/>
  <c r="Z128" i="1"/>
  <c r="Z115" i="1"/>
  <c r="Z102" i="1"/>
  <c r="Z63" i="1"/>
  <c r="Z76" i="1"/>
  <c r="Z89" i="1"/>
  <c r="Z37" i="1"/>
  <c r="AA24" i="1"/>
  <c r="AA141" i="1" l="1"/>
  <c r="AA128" i="1"/>
  <c r="Z95" i="1"/>
  <c r="Z91" i="1"/>
  <c r="Z98" i="1"/>
  <c r="Z94" i="1"/>
  <c r="Z90" i="1"/>
  <c r="Z97" i="1"/>
  <c r="Z93" i="1"/>
  <c r="Z92" i="1"/>
  <c r="Z96" i="1"/>
  <c r="Z118" i="1"/>
  <c r="Z116" i="1"/>
  <c r="Z120" i="1"/>
  <c r="Z117" i="1"/>
  <c r="Z119" i="1"/>
  <c r="Z123" i="1"/>
  <c r="Z144" i="1"/>
  <c r="Z148" i="1"/>
  <c r="Z124" i="1"/>
  <c r="Z143" i="1"/>
  <c r="Z142" i="1"/>
  <c r="Z146" i="1"/>
  <c r="Z121" i="1"/>
  <c r="Z147" i="1"/>
  <c r="Z122" i="1"/>
  <c r="Z145" i="1"/>
  <c r="Z149" i="1"/>
  <c r="Z150" i="1"/>
  <c r="AA102" i="1"/>
  <c r="AA115" i="1"/>
  <c r="AA63" i="1"/>
  <c r="AA89" i="1"/>
  <c r="AA37" i="1"/>
  <c r="AB24" i="1"/>
  <c r="AA76" i="1"/>
  <c r="AB128" i="1" l="1"/>
  <c r="AB141" i="1"/>
  <c r="AA98" i="1"/>
  <c r="AA94" i="1"/>
  <c r="AA90" i="1"/>
  <c r="AA97" i="1"/>
  <c r="AA93" i="1"/>
  <c r="AA96" i="1"/>
  <c r="AA92" i="1"/>
  <c r="AA91" i="1"/>
  <c r="AA121" i="1"/>
  <c r="AA95" i="1"/>
  <c r="AA117" i="1"/>
  <c r="AA142" i="1"/>
  <c r="AA144" i="1"/>
  <c r="AA148" i="1"/>
  <c r="AA145" i="1"/>
  <c r="AA149" i="1"/>
  <c r="AA119" i="1"/>
  <c r="AA116" i="1"/>
  <c r="AA122" i="1"/>
  <c r="AA143" i="1"/>
  <c r="AA147" i="1"/>
  <c r="AA123" i="1"/>
  <c r="AA120" i="1"/>
  <c r="AA146" i="1"/>
  <c r="AA118" i="1"/>
  <c r="AA124" i="1"/>
  <c r="AA150" i="1"/>
  <c r="AB102" i="1"/>
  <c r="AB63" i="1"/>
  <c r="AB115" i="1"/>
  <c r="AB89" i="1"/>
  <c r="AB76" i="1"/>
  <c r="AC24" i="1"/>
  <c r="AB37" i="1"/>
  <c r="AC141" i="1" l="1"/>
  <c r="AC128" i="1"/>
  <c r="AB97" i="1"/>
  <c r="AB93" i="1"/>
  <c r="AB96" i="1"/>
  <c r="AB92" i="1"/>
  <c r="AB95" i="1"/>
  <c r="AB91" i="1"/>
  <c r="AB98" i="1"/>
  <c r="AB94" i="1"/>
  <c r="AB90" i="1"/>
  <c r="AB120" i="1"/>
  <c r="AB116" i="1"/>
  <c r="AB123" i="1"/>
  <c r="AB146" i="1"/>
  <c r="AB118" i="1"/>
  <c r="AB119" i="1"/>
  <c r="AB124" i="1"/>
  <c r="AB149" i="1"/>
  <c r="AB121" i="1"/>
  <c r="AB142" i="1"/>
  <c r="AB145" i="1"/>
  <c r="AB122" i="1"/>
  <c r="AB143" i="1"/>
  <c r="AB147" i="1"/>
  <c r="AB144" i="1"/>
  <c r="AB148" i="1"/>
  <c r="AB117" i="1"/>
  <c r="AB150" i="1"/>
  <c r="AC63" i="1"/>
  <c r="AC115" i="1"/>
  <c r="AC102" i="1"/>
  <c r="AC76" i="1"/>
  <c r="AD24" i="1"/>
  <c r="AC89" i="1"/>
  <c r="AC37" i="1"/>
  <c r="AD128" i="1" l="1"/>
  <c r="AD141" i="1"/>
  <c r="AC96" i="1"/>
  <c r="AC92" i="1"/>
  <c r="AC95" i="1"/>
  <c r="AC91" i="1"/>
  <c r="AC98" i="1"/>
  <c r="AC94" i="1"/>
  <c r="AC90" i="1"/>
  <c r="AC93" i="1"/>
  <c r="AC97" i="1"/>
  <c r="AC119" i="1"/>
  <c r="AC116" i="1"/>
  <c r="AC117" i="1"/>
  <c r="AC120" i="1"/>
  <c r="AC124" i="1"/>
  <c r="AC145" i="1"/>
  <c r="AC149" i="1"/>
  <c r="AC142" i="1"/>
  <c r="AC147" i="1"/>
  <c r="AC148" i="1"/>
  <c r="AC121" i="1"/>
  <c r="AC122" i="1"/>
  <c r="AC144" i="1"/>
  <c r="AC143" i="1"/>
  <c r="AC123" i="1"/>
  <c r="AC118" i="1"/>
  <c r="AC146" i="1"/>
  <c r="AC150" i="1"/>
  <c r="AD115" i="1"/>
  <c r="AD63" i="1"/>
  <c r="AD102" i="1"/>
  <c r="AD76" i="1"/>
  <c r="AD89" i="1"/>
  <c r="AD37" i="1"/>
  <c r="AE24" i="1"/>
  <c r="AE141" i="1" l="1"/>
  <c r="AE128" i="1"/>
  <c r="AD95" i="1"/>
  <c r="AD91" i="1"/>
  <c r="AD98" i="1"/>
  <c r="AD94" i="1"/>
  <c r="AD90" i="1"/>
  <c r="AD97" i="1"/>
  <c r="AD93" i="1"/>
  <c r="AD92" i="1"/>
  <c r="AD96" i="1"/>
  <c r="AD118" i="1"/>
  <c r="AD145" i="1"/>
  <c r="AD149" i="1"/>
  <c r="AD142" i="1"/>
  <c r="AD146" i="1"/>
  <c r="AD122" i="1"/>
  <c r="AD116" i="1"/>
  <c r="AD120" i="1"/>
  <c r="AD117" i="1"/>
  <c r="AD119" i="1"/>
  <c r="AD123" i="1"/>
  <c r="AD144" i="1"/>
  <c r="AD148" i="1"/>
  <c r="AD124" i="1"/>
  <c r="AD121" i="1"/>
  <c r="AD147" i="1"/>
  <c r="AD143" i="1"/>
  <c r="AD150" i="1"/>
  <c r="AE102" i="1"/>
  <c r="AE115" i="1"/>
  <c r="AE63" i="1"/>
  <c r="AE89" i="1"/>
  <c r="AE37" i="1"/>
  <c r="AE76" i="1"/>
  <c r="AE98" i="1" l="1"/>
  <c r="AE94" i="1"/>
  <c r="AE90" i="1"/>
  <c r="AE97" i="1"/>
  <c r="AE93" i="1"/>
  <c r="AE96" i="1"/>
  <c r="AE92" i="1"/>
  <c r="AE95" i="1"/>
  <c r="AE91" i="1"/>
  <c r="AE121" i="1"/>
  <c r="AE117" i="1"/>
  <c r="AE146" i="1"/>
  <c r="AE120" i="1"/>
  <c r="AE118" i="1"/>
  <c r="AE124" i="1"/>
  <c r="AE119" i="1"/>
  <c r="AE116" i="1"/>
  <c r="AE144" i="1"/>
  <c r="AE148" i="1"/>
  <c r="AE145" i="1"/>
  <c r="AE149" i="1"/>
  <c r="AE142" i="1"/>
  <c r="AE122" i="1"/>
  <c r="AE143" i="1"/>
  <c r="AE147" i="1"/>
  <c r="AE123" i="1"/>
  <c r="AE150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<sst xmlns="http://schemas.openxmlformats.org/spreadsheetml/2006/main" count="62" uniqueCount="49">
  <si>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</si>
  <si>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</si>
  <si>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</si>
  <si>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</si>
  <si>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</si>
  <si>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</si>
  <si>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</si>
  <si>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</si>
  <si>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</si>
  <si>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</si>
  <si>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</si>
  <si>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</si>
  <si>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</si>
  <si>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</si>
  <si>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</si>
  <si>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</si>
  <si>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</si>
  <si>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</si>
  <si>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</si>
  <si>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</si>
  <si>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</si>
  <si>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</si>
  <si>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</si>
  <si>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</si>
  <si>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</si>
  <si>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</si>
  <si>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</si>
  <si>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</si>
  <si>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</si>
  <si>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</si>
  <si>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</si>
  <si>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</si>
  <si>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</si>
  <si>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</si>
  <si>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</si>
  <si>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</si>
  <si>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</si>
  <si>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</si>
  <si>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</si>
  <si>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</si>
  <si>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</si>
  <si>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Maui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</si>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</sst>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3.9075039165980474</c:v>
                </c:pt>
                <c:pt idx="1">
                  <c:v>4.384824103300561</c:v>
                </c:pt>
                <c:pt idx="2">
                  <c:v>4.9582622381557284</c:v>
                </c:pt>
                <c:pt idx="3">
                  <c:v>5.5429877802298089</c:v>
                </c:pt>
                <c:pt idx="4">
                  <c:v>6.115908907376026</c:v>
                </c:pt>
                <c:pt idx="5">
                  <c:v>6.6722764219614312</c:v>
                </c:pt>
                <c:pt idx="6">
                  <c:v>7.3294404284310319</c:v>
                </c:pt>
                <c:pt idx="7">
                  <c:v>7.5511711928635012</c:v>
                </c:pt>
                <c:pt idx="8">
                  <c:v>7.4651905021834128</c:v>
                </c:pt>
                <c:pt idx="9">
                  <c:v>7.7762514890706624</c:v>
                </c:pt>
                <c:pt idx="10">
                  <c:v>7.424403296217986</c:v>
                </c:pt>
                <c:pt idx="11">
                  <c:v>7.276383714039353</c:v>
                </c:pt>
                <c:pt idx="12">
                  <c:v>6.5317631082471683</c:v>
                </c:pt>
                <c:pt idx="13">
                  <c:v>5.8198265954883022</c:v>
                </c:pt>
                <c:pt idx="14">
                  <c:v>5.6514123987684686</c:v>
                </c:pt>
                <c:pt idx="15">
                  <c:v>5.4124371967131246</c:v>
                </c:pt>
                <c:pt idx="16">
                  <c:v>5.3283296254666954</c:v>
                </c:pt>
                <c:pt idx="17">
                  <c:v>5.9788402304790873</c:v>
                </c:pt>
                <c:pt idx="18">
                  <c:v>5.1903052821171105</c:v>
                </c:pt>
                <c:pt idx="19">
                  <c:v>4.2167868962065551</c:v>
                </c:pt>
                <c:pt idx="20">
                  <c:v>3.6306496718374284</c:v>
                </c:pt>
                <c:pt idx="21">
                  <c:v>3.3070394515320602</c:v>
                </c:pt>
                <c:pt idx="22">
                  <c:v>2.8618313624793617</c:v>
                </c:pt>
                <c:pt idx="23">
                  <c:v>2.8391992958295145</c:v>
                </c:pt>
                <c:pt idx="24">
                  <c:v>2.8087137487251019</c:v>
                </c:pt>
                <c:pt idx="25">
                  <c:v>2.7703747211661303</c:v>
                </c:pt>
                <c:pt idx="26">
                  <c:v>2.7241822131525923</c:v>
                </c:pt>
                <c:pt idx="27">
                  <c:v>2.6701362246844877</c:v>
                </c:pt>
                <c:pt idx="28">
                  <c:v>2.6082367557618191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2-4176-AD9A-B8BFC52E8325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8.7481197754448008</c:v>
                </c:pt>
                <c:pt idx="1">
                  <c:v>9.7235698947484028</c:v>
                </c:pt>
                <c:pt idx="2">
                  <c:v>10.81768370723433</c:v>
                </c:pt>
                <c:pt idx="3">
                  <c:v>11.680312407084289</c:v>
                </c:pt>
                <c:pt idx="4">
                  <c:v>12.035435043241224</c:v>
                </c:pt>
                <c:pt idx="5">
                  <c:v>10.730958531226914</c:v>
                </c:pt>
                <c:pt idx="6">
                  <c:v>11.139783212732304</c:v>
                </c:pt>
                <c:pt idx="7">
                  <c:v>11.876685671828749</c:v>
                </c:pt>
                <c:pt idx="8">
                  <c:v>12.159109240288647</c:v>
                </c:pt>
                <c:pt idx="9">
                  <c:v>12.410481222369055</c:v>
                </c:pt>
                <c:pt idx="10">
                  <c:v>12.113185625314268</c:v>
                </c:pt>
                <c:pt idx="11">
                  <c:v>11.988542304899749</c:v>
                </c:pt>
                <c:pt idx="12">
                  <c:v>10.085658131616164</c:v>
                </c:pt>
                <c:pt idx="13">
                  <c:v>9.0087315656169231</c:v>
                </c:pt>
                <c:pt idx="14">
                  <c:v>8.6938980148633611</c:v>
                </c:pt>
                <c:pt idx="15">
                  <c:v>7.2334059827926112</c:v>
                </c:pt>
                <c:pt idx="16">
                  <c:v>6.9692788750268839</c:v>
                </c:pt>
                <c:pt idx="17">
                  <c:v>6.9966411585890373</c:v>
                </c:pt>
                <c:pt idx="18">
                  <c:v>6.95605813820276</c:v>
                </c:pt>
                <c:pt idx="19">
                  <c:v>6.5171280763669657</c:v>
                </c:pt>
                <c:pt idx="20">
                  <c:v>5.8776280665528793</c:v>
                </c:pt>
                <c:pt idx="21">
                  <c:v>5.6719555881929908</c:v>
                </c:pt>
                <c:pt idx="22">
                  <c:v>5.023278186022905</c:v>
                </c:pt>
                <c:pt idx="23">
                  <c:v>4.9958210048587492</c:v>
                </c:pt>
                <c:pt idx="24">
                  <c:v>4.9569531716272168</c:v>
                </c:pt>
                <c:pt idx="25">
                  <c:v>4.9066746863283077</c:v>
                </c:pt>
                <c:pt idx="26">
                  <c:v>4.8449855489620361</c:v>
                </c:pt>
                <c:pt idx="27">
                  <c:v>4.7718857595283914</c:v>
                </c:pt>
                <c:pt idx="28">
                  <c:v>4.6873753180273905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2-4176-AD9A-B8BFC52E8325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1.6537334529145704</c:v>
                </c:pt>
                <c:pt idx="1">
                  <c:v>1.5614152278754587</c:v>
                </c:pt>
                <c:pt idx="2">
                  <c:v>1.6520028062083254</c:v>
                </c:pt>
                <c:pt idx="3">
                  <c:v>1.5917991845631985</c:v>
                </c:pt>
                <c:pt idx="4">
                  <c:v>1.2417390975059581</c:v>
                </c:pt>
                <c:pt idx="5">
                  <c:v>1.0381195524697957</c:v>
                </c:pt>
                <c:pt idx="6">
                  <c:v>0.97714246447540387</c:v>
                </c:pt>
                <c:pt idx="7">
                  <c:v>0.93600166084254877</c:v>
                </c:pt>
                <c:pt idx="8">
                  <c:v>0.8609227218811063</c:v>
                </c:pt>
                <c:pt idx="9">
                  <c:v>0.82905186415007115</c:v>
                </c:pt>
                <c:pt idx="10">
                  <c:v>0.78571041533417485</c:v>
                </c:pt>
                <c:pt idx="11">
                  <c:v>0.77729143432064141</c:v>
                </c:pt>
                <c:pt idx="12">
                  <c:v>0.7226420611267711</c:v>
                </c:pt>
                <c:pt idx="13">
                  <c:v>0.6815298839393914</c:v>
                </c:pt>
                <c:pt idx="14">
                  <c:v>0.68135565822527966</c:v>
                </c:pt>
                <c:pt idx="15">
                  <c:v>0.65883415316160188</c:v>
                </c:pt>
                <c:pt idx="16">
                  <c:v>0.59131191242310777</c:v>
                </c:pt>
                <c:pt idx="17">
                  <c:v>0.61886794271377599</c:v>
                </c:pt>
                <c:pt idx="18">
                  <c:v>0.45646892420963775</c:v>
                </c:pt>
                <c:pt idx="19">
                  <c:v>0.28471830443195872</c:v>
                </c:pt>
                <c:pt idx="20">
                  <c:v>0.24762024519520562</c:v>
                </c:pt>
                <c:pt idx="21">
                  <c:v>0.28351454270018456</c:v>
                </c:pt>
                <c:pt idx="22">
                  <c:v>0.24589108334345375</c:v>
                </c:pt>
                <c:pt idx="23">
                  <c:v>0.24520517519900742</c:v>
                </c:pt>
                <c:pt idx="24">
                  <c:v>0.24396926715673772</c:v>
                </c:pt>
                <c:pt idx="25">
                  <c:v>0.24218335921664455</c:v>
                </c:pt>
                <c:pt idx="26">
                  <c:v>0.2398474513787279</c:v>
                </c:pt>
                <c:pt idx="27">
                  <c:v>0.23696154364298774</c:v>
                </c:pt>
                <c:pt idx="28">
                  <c:v>0.23352563600942411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2-4176-AD9A-B8BFC52E8325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1.2996953027281617</c:v>
                </c:pt>
                <c:pt idx="1">
                  <c:v>1.0265364770468299</c:v>
                </c:pt>
                <c:pt idx="2">
                  <c:v>1.0769164891060354</c:v>
                </c:pt>
                <c:pt idx="3">
                  <c:v>1.1154350076937682</c:v>
                </c:pt>
                <c:pt idx="4">
                  <c:v>0.82687812943539596</c:v>
                </c:pt>
                <c:pt idx="5">
                  <c:v>0.70029930564396603</c:v>
                </c:pt>
                <c:pt idx="6">
                  <c:v>0.67900931621257477</c:v>
                </c:pt>
                <c:pt idx="7">
                  <c:v>0.73250868057588059</c:v>
                </c:pt>
                <c:pt idx="8">
                  <c:v>0.76395886331629914</c:v>
                </c:pt>
                <c:pt idx="9">
                  <c:v>0.81564546364593238</c:v>
                </c:pt>
                <c:pt idx="10">
                  <c:v>0.80356012240382457</c:v>
                </c:pt>
                <c:pt idx="11">
                  <c:v>0.80667932251780983</c:v>
                </c:pt>
                <c:pt idx="12">
                  <c:v>0.80468911897973694</c:v>
                </c:pt>
                <c:pt idx="13">
                  <c:v>0.80934289514073487</c:v>
                </c:pt>
                <c:pt idx="14">
                  <c:v>0.7070225794291497</c:v>
                </c:pt>
                <c:pt idx="15">
                  <c:v>0.69133489327453057</c:v>
                </c:pt>
                <c:pt idx="16">
                  <c:v>0.75907451089310929</c:v>
                </c:pt>
                <c:pt idx="17">
                  <c:v>0.78173207394895972</c:v>
                </c:pt>
                <c:pt idx="18">
                  <c:v>0.73431349591815231</c:v>
                </c:pt>
                <c:pt idx="19">
                  <c:v>0.70229322003557482</c:v>
                </c:pt>
                <c:pt idx="20">
                  <c:v>0.65799994104611104</c:v>
                </c:pt>
                <c:pt idx="21">
                  <c:v>0.63648247938765801</c:v>
                </c:pt>
                <c:pt idx="22">
                  <c:v>0.51063393352641817</c:v>
                </c:pt>
                <c:pt idx="23">
                  <c:v>0.50866291313679191</c:v>
                </c:pt>
                <c:pt idx="24">
                  <c:v>0.50597036953282815</c:v>
                </c:pt>
                <c:pt idx="25">
                  <c:v>0.50255630271452667</c:v>
                </c:pt>
                <c:pt idx="26">
                  <c:v>0.49842071268188748</c:v>
                </c:pt>
                <c:pt idx="27">
                  <c:v>0.49356359943491085</c:v>
                </c:pt>
                <c:pt idx="28">
                  <c:v>0.48798496297359661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B2-4176-AD9A-B8BFC52E8325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0.17700777944569157</c:v>
                </c:pt>
                <c:pt idx="1">
                  <c:v>0.19351970554122608</c:v>
                </c:pt>
                <c:pt idx="2">
                  <c:v>0.20945695414535034</c:v>
                </c:pt>
                <c:pt idx="3">
                  <c:v>0.22374100638123312</c:v>
                </c:pt>
                <c:pt idx="4">
                  <c:v>0.23779737125635175</c:v>
                </c:pt>
                <c:pt idx="5">
                  <c:v>0.25172284497002489</c:v>
                </c:pt>
                <c:pt idx="6">
                  <c:v>0.26294768762544396</c:v>
                </c:pt>
                <c:pt idx="7">
                  <c:v>0.27384023957084108</c:v>
                </c:pt>
                <c:pt idx="8">
                  <c:v>0.28010293083303295</c:v>
                </c:pt>
                <c:pt idx="9">
                  <c:v>0.28398068200275034</c:v>
                </c:pt>
                <c:pt idx="10">
                  <c:v>0.28403464144942714</c:v>
                </c:pt>
                <c:pt idx="11">
                  <c:v>0.28538553527041072</c:v>
                </c:pt>
                <c:pt idx="12">
                  <c:v>0.26663747555692197</c:v>
                </c:pt>
                <c:pt idx="13">
                  <c:v>0.24137034152852962</c:v>
                </c:pt>
                <c:pt idx="14">
                  <c:v>0.23858297088543923</c:v>
                </c:pt>
                <c:pt idx="15">
                  <c:v>0.23588277573390048</c:v>
                </c:pt>
                <c:pt idx="16">
                  <c:v>0.23380183418578296</c:v>
                </c:pt>
                <c:pt idx="17">
                  <c:v>0.23066894906030933</c:v>
                </c:pt>
                <c:pt idx="18">
                  <c:v>0.2120802342016794</c:v>
                </c:pt>
                <c:pt idx="19">
                  <c:v>0.18618892396733011</c:v>
                </c:pt>
                <c:pt idx="20">
                  <c:v>0.17789654622933956</c:v>
                </c:pt>
                <c:pt idx="21">
                  <c:v>0.17482222291044966</c:v>
                </c:pt>
                <c:pt idx="22">
                  <c:v>0.17100700972912308</c:v>
                </c:pt>
                <c:pt idx="23">
                  <c:v>0.17032261389182213</c:v>
                </c:pt>
                <c:pt idx="24">
                  <c:v>0.1693434078523002</c:v>
                </c:pt>
                <c:pt idx="25">
                  <c:v>0.16806939161055737</c:v>
                </c:pt>
                <c:pt idx="26">
                  <c:v>0.16650056516659356</c:v>
                </c:pt>
                <c:pt idx="27">
                  <c:v>0.16463692852040879</c:v>
                </c:pt>
                <c:pt idx="28">
                  <c:v>0.16247848167200307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B2-4176-AD9A-B8BFC52E8325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0.24225756024188475</c:v>
                </c:pt>
                <c:pt idx="1">
                  <c:v>0.28779146046092807</c:v>
                </c:pt>
                <c:pt idx="2">
                  <c:v>0.33840109108261157</c:v>
                </c:pt>
                <c:pt idx="3">
                  <c:v>0.37028918348231188</c:v>
                </c:pt>
                <c:pt idx="4">
                  <c:v>0.40564965302270062</c:v>
                </c:pt>
                <c:pt idx="5">
                  <c:v>0.45070128980617535</c:v>
                </c:pt>
                <c:pt idx="6">
                  <c:v>0.48592912721281728</c:v>
                </c:pt>
                <c:pt idx="7">
                  <c:v>0.51938719182228765</c:v>
                </c:pt>
                <c:pt idx="8">
                  <c:v>0.49365806148713676</c:v>
                </c:pt>
                <c:pt idx="9">
                  <c:v>0.48255287520903306</c:v>
                </c:pt>
                <c:pt idx="10">
                  <c:v>0.46864605440038803</c:v>
                </c:pt>
                <c:pt idx="11">
                  <c:v>0.46319329823584893</c:v>
                </c:pt>
                <c:pt idx="12">
                  <c:v>0.25477737547388246</c:v>
                </c:pt>
                <c:pt idx="13">
                  <c:v>0.24111152045710277</c:v>
                </c:pt>
                <c:pt idx="14">
                  <c:v>0.2327260681053924</c:v>
                </c:pt>
                <c:pt idx="15">
                  <c:v>0.22233420540820745</c:v>
                </c:pt>
                <c:pt idx="16">
                  <c:v>0.20846590789236849</c:v>
                </c:pt>
                <c:pt idx="17">
                  <c:v>0.21991231551953136</c:v>
                </c:pt>
                <c:pt idx="18">
                  <c:v>0.19607970830410612</c:v>
                </c:pt>
                <c:pt idx="19">
                  <c:v>0.15239457327943701</c:v>
                </c:pt>
                <c:pt idx="20">
                  <c:v>0.13478597646498194</c:v>
                </c:pt>
                <c:pt idx="21">
                  <c:v>0.11822732810433594</c:v>
                </c:pt>
                <c:pt idx="22">
                  <c:v>0.1125490200054806</c:v>
                </c:pt>
                <c:pt idx="23">
                  <c:v>0.11185494880344711</c:v>
                </c:pt>
                <c:pt idx="24">
                  <c:v>0.11094152842151241</c:v>
                </c:pt>
                <c:pt idx="25">
                  <c:v>0.10980875885967643</c:v>
                </c:pt>
                <c:pt idx="26">
                  <c:v>0.10845664011793921</c:v>
                </c:pt>
                <c:pt idx="27">
                  <c:v>0.10688517219630071</c:v>
                </c:pt>
                <c:pt idx="28">
                  <c:v>0.10509435509476102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B2-4176-AD9A-B8BFC52E8325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1.547778432187884</c:v>
                </c:pt>
                <c:pt idx="1">
                  <c:v>1.7709141126353827</c:v>
                </c:pt>
                <c:pt idx="2">
                  <c:v>1.9848242328229315</c:v>
                </c:pt>
                <c:pt idx="3">
                  <c:v>2.1869487884806107</c:v>
                </c:pt>
                <c:pt idx="4">
                  <c:v>2.3794584659515943</c:v>
                </c:pt>
                <c:pt idx="5">
                  <c:v>2.5608132563926969</c:v>
                </c:pt>
                <c:pt idx="6">
                  <c:v>2.7298868561242617</c:v>
                </c:pt>
                <c:pt idx="7">
                  <c:v>2.877907632275833</c:v>
                </c:pt>
                <c:pt idx="8">
                  <c:v>2.8272921864040872</c:v>
                </c:pt>
                <c:pt idx="9">
                  <c:v>2.7736111141463442</c:v>
                </c:pt>
                <c:pt idx="10">
                  <c:v>2.6401834982061789</c:v>
                </c:pt>
                <c:pt idx="11">
                  <c:v>2.5501617630471363</c:v>
                </c:pt>
                <c:pt idx="12">
                  <c:v>1.2626143142672213</c:v>
                </c:pt>
                <c:pt idx="13">
                  <c:v>1.0994795761963723</c:v>
                </c:pt>
                <c:pt idx="14">
                  <c:v>1.0938465472806147</c:v>
                </c:pt>
                <c:pt idx="15">
                  <c:v>1.0901620284328755</c:v>
                </c:pt>
                <c:pt idx="16">
                  <c:v>1.0458593436659531</c:v>
                </c:pt>
                <c:pt idx="17">
                  <c:v>0.99699327611672572</c:v>
                </c:pt>
                <c:pt idx="18">
                  <c:v>0.85666730430594429</c:v>
                </c:pt>
                <c:pt idx="19">
                  <c:v>0.58431841280718766</c:v>
                </c:pt>
                <c:pt idx="20">
                  <c:v>0.5188831581640162</c:v>
                </c:pt>
                <c:pt idx="21">
                  <c:v>0.50906152486808098</c:v>
                </c:pt>
                <c:pt idx="22">
                  <c:v>0.48803986220788537</c:v>
                </c:pt>
                <c:pt idx="23">
                  <c:v>0.48601543369504413</c:v>
                </c:pt>
                <c:pt idx="24">
                  <c:v>0.48303913939629545</c:v>
                </c:pt>
                <c:pt idx="25">
                  <c:v>0.47911097931164048</c:v>
                </c:pt>
                <c:pt idx="26">
                  <c:v>0.47423095344107752</c:v>
                </c:pt>
                <c:pt idx="27">
                  <c:v>0.46839906178460733</c:v>
                </c:pt>
                <c:pt idx="28">
                  <c:v>0.4616153043422303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B2-4176-AD9A-B8BFC52E8325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1.1607182949133774</c:v>
                </c:pt>
                <c:pt idx="1">
                  <c:v>1.3052911532137614</c:v>
                </c:pt>
                <c:pt idx="2">
                  <c:v>1.5744699809679161</c:v>
                </c:pt>
                <c:pt idx="3">
                  <c:v>1.7167652888921248</c:v>
                </c:pt>
                <c:pt idx="4">
                  <c:v>1.8657650367341392</c:v>
                </c:pt>
                <c:pt idx="5">
                  <c:v>2.0215937684442014</c:v>
                </c:pt>
                <c:pt idx="6">
                  <c:v>2.1086592323958815</c:v>
                </c:pt>
                <c:pt idx="7">
                  <c:v>2.2383481744760076</c:v>
                </c:pt>
                <c:pt idx="8">
                  <c:v>2.2425362431133014</c:v>
                </c:pt>
                <c:pt idx="9">
                  <c:v>2.2698061227396096</c:v>
                </c:pt>
                <c:pt idx="10">
                  <c:v>2.234635759281915</c:v>
                </c:pt>
                <c:pt idx="11">
                  <c:v>2.1489156647263443</c:v>
                </c:pt>
                <c:pt idx="12">
                  <c:v>1.7421767355750826</c:v>
                </c:pt>
                <c:pt idx="13">
                  <c:v>1.6690433242487326</c:v>
                </c:pt>
                <c:pt idx="14">
                  <c:v>1.5792536699056321</c:v>
                </c:pt>
                <c:pt idx="15">
                  <c:v>1.4903451973057591</c:v>
                </c:pt>
                <c:pt idx="16">
                  <c:v>1.3940256459146718</c:v>
                </c:pt>
                <c:pt idx="17">
                  <c:v>1.5451570571503912</c:v>
                </c:pt>
                <c:pt idx="18">
                  <c:v>1.3335708750354183</c:v>
                </c:pt>
                <c:pt idx="19">
                  <c:v>1.1591010993741124</c:v>
                </c:pt>
                <c:pt idx="20">
                  <c:v>1.048857883655578</c:v>
                </c:pt>
                <c:pt idx="21">
                  <c:v>0.97528638211434215</c:v>
                </c:pt>
                <c:pt idx="22">
                  <c:v>0.9004985490882752</c:v>
                </c:pt>
                <c:pt idx="23">
                  <c:v>0.89501919239785854</c:v>
                </c:pt>
                <c:pt idx="24">
                  <c:v>0.8876333789470312</c:v>
                </c:pt>
                <c:pt idx="25">
                  <c:v>0.87834110873579452</c:v>
                </c:pt>
                <c:pt idx="26">
                  <c:v>0.86714238176414549</c:v>
                </c:pt>
                <c:pt idx="27">
                  <c:v>0.85403719803208711</c:v>
                </c:pt>
                <c:pt idx="28">
                  <c:v>0.83902555753961816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B2-4176-AD9A-B8BFC52E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2.1068314653039382</c:v>
                </c:pt>
                <c:pt idx="1">
                  <c:v>0</c:v>
                </c:pt>
                <c:pt idx="2">
                  <c:v>0.6001765327909786</c:v>
                </c:pt>
                <c:pt idx="3">
                  <c:v>1.4206269319505848E-2</c:v>
                </c:pt>
                <c:pt idx="5">
                  <c:v>15.467596769835273</c:v>
                </c:pt>
                <c:pt idx="6">
                  <c:v>1.2207458336732711</c:v>
                </c:pt>
                <c:pt idx="7">
                  <c:v>1.0312780171609885</c:v>
                </c:pt>
                <c:pt idx="8">
                  <c:v>1.4676485846707996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D-41BC-962D-F97FEBF73A88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0.2739357054286321</c:v>
                </c:pt>
                <c:pt idx="1">
                  <c:v>3.9720243669243309E-2</c:v>
                </c:pt>
                <c:pt idx="2">
                  <c:v>0</c:v>
                </c:pt>
                <c:pt idx="3">
                  <c:v>3.3060615891620024E-4</c:v>
                </c:pt>
                <c:pt idx="5">
                  <c:v>1.8373351859666203</c:v>
                </c:pt>
                <c:pt idx="6">
                  <c:v>5.7739741729895891E-2</c:v>
                </c:pt>
                <c:pt idx="7">
                  <c:v>1.6364027066895242E-5</c:v>
                </c:pt>
                <c:pt idx="8">
                  <c:v>3.3415031143285579E-3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D-41BC-962D-F97FEBF73A88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Lit>
              <c:formatCode>General</c:formatCode>
              <c:ptCount val="9"/>
              <c:pt idx="0">
                <c:v>0.16613453039645085</c:v>
              </c:pt>
              <c:pt idx="1">
                <c:v>0</c:v>
              </c:pt>
              <c:pt idx="2">
                <c:v>0</c:v>
              </c:pt>
              <c:pt idx="3">
                <c:v>7.6760350547868256E-2</c:v>
              </c:pt>
              <c:pt idx="5">
                <c:v>4.7111832323804084</c:v>
              </c:pt>
              <c:pt idx="6">
                <c:v>0.26884408390721531</c:v>
              </c:pt>
              <c:pt idx="7">
                <c:v>2.8295740800557798E-3</c:v>
              </c:pt>
              <c:pt idx="8">
                <c:v>0.37333460347282221</c:v>
              </c:pt>
            </c:numLit>
          </c:val>
          <c:extLst>
            <c:ext xmlns:c16="http://schemas.microsoft.com/office/drawing/2014/chart" uri="{C3380CC4-5D6E-409C-BE32-E72D297353CC}">
              <c16:uniqueId val="{00000002-A88D-41BC-962D-F97FEBF73A88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5.9940711823800426</c:v>
                </c:pt>
                <c:pt idx="1">
                  <c:v>0</c:v>
                </c:pt>
                <c:pt idx="2">
                  <c:v>0.12988709758545078</c:v>
                </c:pt>
                <c:pt idx="3">
                  <c:v>1.3542716857098394E-3</c:v>
                </c:pt>
                <c:pt idx="5">
                  <c:v>4.2948683133970107</c:v>
                </c:pt>
                <c:pt idx="6">
                  <c:v>0.37100131183928436</c:v>
                </c:pt>
                <c:pt idx="7">
                  <c:v>2.045056237530718</c:v>
                </c:pt>
                <c:pt idx="8">
                  <c:v>0.32515970004627265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D-41BC-962D-F97FEBF73A88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1.1676370048086462</c:v>
                </c:pt>
                <c:pt idx="1">
                  <c:v>3.4870662376694189E-3</c:v>
                </c:pt>
                <c:pt idx="2">
                  <c:v>3.0302973697810946E-3</c:v>
                </c:pt>
                <c:pt idx="3">
                  <c:v>0.5277722103635224</c:v>
                </c:pt>
                <c:pt idx="5">
                  <c:v>12.536282980349851</c:v>
                </c:pt>
                <c:pt idx="6">
                  <c:v>0.48558608321542335</c:v>
                </c:pt>
                <c:pt idx="7">
                  <c:v>0.1902548345398308</c:v>
                </c:pt>
                <c:pt idx="8">
                  <c:v>2.9152603715040244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8D-41BC-962D-F97FEBF73A88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0.52160893804035791</c:v>
                </c:pt>
                <c:pt idx="1">
                  <c:v>0</c:v>
                </c:pt>
                <c:pt idx="2">
                  <c:v>0.62326194433828297</c:v>
                </c:pt>
                <c:pt idx="3">
                  <c:v>1.6433354906469861</c:v>
                </c:pt>
                <c:pt idx="5">
                  <c:v>16.341170134651243</c:v>
                </c:pt>
                <c:pt idx="6">
                  <c:v>3.4532013779616086</c:v>
                </c:pt>
                <c:pt idx="7">
                  <c:v>1.7031252943282253</c:v>
                </c:pt>
                <c:pt idx="8">
                  <c:v>20.549472136963701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8D-41BC-962D-F97FEBF73A88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0.90999753706109177</c:v>
                </c:pt>
                <c:pt idx="1">
                  <c:v>1.8698371810323371</c:v>
                </c:pt>
                <c:pt idx="2">
                  <c:v>0.22110781128557047</c:v>
                </c:pt>
                <c:pt idx="3">
                  <c:v>0.45042649078700542</c:v>
                </c:pt>
                <c:pt idx="5">
                  <c:v>10.470400692428925</c:v>
                </c:pt>
                <c:pt idx="6">
                  <c:v>2.6520322925208628</c:v>
                </c:pt>
                <c:pt idx="7">
                  <c:v>3.367324727268619E-2</c:v>
                </c:pt>
                <c:pt idx="8">
                  <c:v>2.0996046681281806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8D-41BC-962D-F97FEBF73A88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2.0686535095217859</c:v>
                </c:pt>
                <c:pt idx="1">
                  <c:v>15.460192674417627</c:v>
                </c:pt>
                <c:pt idx="2">
                  <c:v>0.49011777123381306</c:v>
                </c:pt>
                <c:pt idx="3">
                  <c:v>1.1746794594693504</c:v>
                </c:pt>
                <c:pt idx="5">
                  <c:v>70.659938329158436</c:v>
                </c:pt>
                <c:pt idx="6">
                  <c:v>5.8445608367486441</c:v>
                </c:pt>
                <c:pt idx="7">
                  <c:v>0.24405937649712128</c:v>
                </c:pt>
                <c:pt idx="8">
                  <c:v>0.91695438018012132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8D-41BC-962D-F97FEBF73A88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1.6371619883974595</c:v>
                </c:pt>
                <c:pt idx="1">
                  <c:v>8.8288641484066226E-3</c:v>
                </c:pt>
                <c:pt idx="2">
                  <c:v>0.28279929935973064</c:v>
                </c:pt>
                <c:pt idx="3">
                  <c:v>0.1813693189077607</c:v>
                </c:pt>
                <c:pt idx="5">
                  <c:v>56.968907050688657</c:v>
                </c:pt>
                <c:pt idx="6">
                  <c:v>9.1249808192743824</c:v>
                </c:pt>
                <c:pt idx="7">
                  <c:v>0.17537991912310505</c:v>
                </c:pt>
                <c:pt idx="8">
                  <c:v>3.037086966882157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8D-41BC-962D-F97FEBF73A88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8.4178420012690669</c:v>
                </c:pt>
                <c:pt idx="1">
                  <c:v>0.41433346257089781</c:v>
                </c:pt>
                <c:pt idx="2">
                  <c:v>0.39217244998268486</c:v>
                </c:pt>
                <c:pt idx="3">
                  <c:v>1.6836993127182576</c:v>
                </c:pt>
                <c:pt idx="5">
                  <c:v>6.8621337130536357</c:v>
                </c:pt>
                <c:pt idx="6">
                  <c:v>0.48958916508887973</c:v>
                </c:pt>
                <c:pt idx="7">
                  <c:v>0.62803416563170789</c:v>
                </c:pt>
                <c:pt idx="8">
                  <c:v>1.1944945568343894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8D-41BC-962D-F97FEBF73A88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108.35783675248123</c:v>
                </c:pt>
                <c:pt idx="1">
                  <c:v>5.6121243533672818</c:v>
                </c:pt>
                <c:pt idx="2">
                  <c:v>2.5583495547038231</c:v>
                </c:pt>
                <c:pt idx="3">
                  <c:v>25.870097136106867</c:v>
                </c:pt>
                <c:pt idx="5">
                  <c:v>20.359173341763434</c:v>
                </c:pt>
                <c:pt idx="6">
                  <c:v>0.50970926641046566</c:v>
                </c:pt>
                <c:pt idx="7">
                  <c:v>0.59440289201319396</c:v>
                </c:pt>
                <c:pt idx="8">
                  <c:v>3.914315389924055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8D-41BC-962D-F97FEBF7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5D6A36-0C67-4929-99AD-10C94758F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67285F-D29E-46C8-94CB-81CBEEF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95D901-6112-4CB7-A243-FAF2EEFBED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881A-58A5-47F2-876D-680EB676FBF7}">
  <sheetPr codeName="Sheet12"/>
  <dimension ref="B23:AG155"/>
  <sheetViews>
    <sheetView tabSelected="1" topLeftCell="A100" zoomScale="75" zoomScaleNormal="75" workbookViewId="0">
      <selection activeCell="AG129" sqref="AG129"/>
    </sheetView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3.9075039165980474</v>
      </c>
      <c r="D25" s="5">
        <v>4.384824103300561</v>
      </c>
      <c r="E25" s="5">
        <v>4.9582622381557284</v>
      </c>
      <c r="F25" s="5">
        <v>5.5429877802298089</v>
      </c>
      <c r="G25" s="5">
        <v>6.115908907376026</v>
      </c>
      <c r="H25" s="5">
        <v>6.6722764219614312</v>
      </c>
      <c r="I25" s="5">
        <v>7.3294404284310319</v>
      </c>
      <c r="J25" s="5">
        <v>7.5511711928635012</v>
      </c>
      <c r="K25" s="5">
        <v>7.4651905021834128</v>
      </c>
      <c r="L25" s="5">
        <v>7.7762514890706624</v>
      </c>
      <c r="M25" s="5">
        <v>7.424403296217986</v>
      </c>
      <c r="N25" s="5">
        <v>7.276383714039353</v>
      </c>
      <c r="O25" s="5">
        <v>6.5317631082471683</v>
      </c>
      <c r="P25" s="5">
        <v>5.8198265954883022</v>
      </c>
      <c r="Q25" s="5">
        <v>5.6514123987684686</v>
      </c>
      <c r="R25" s="5">
        <v>5.4124371967131246</v>
      </c>
      <c r="S25" s="5">
        <v>5.3283296254666954</v>
      </c>
      <c r="T25" s="5">
        <v>5.9788402304790873</v>
      </c>
      <c r="U25" s="5">
        <v>5.1903052821171105</v>
      </c>
      <c r="V25" s="5">
        <v>4.2167868962065551</v>
      </c>
      <c r="W25" s="5">
        <v>3.6306496718374284</v>
      </c>
      <c r="X25" s="5">
        <v>3.3070394515320602</v>
      </c>
      <c r="Y25" s="5">
        <v>2.8618313624793617</v>
      </c>
      <c r="Z25" s="5">
        <v>2.8391992958295145</v>
      </c>
      <c r="AA25" s="5">
        <v>2.8087137487251019</v>
      </c>
      <c r="AB25" s="5">
        <v>2.7703747211661303</v>
      </c>
      <c r="AC25" s="5">
        <v>2.7241822131525923</v>
      </c>
      <c r="AD25" s="5">
        <v>2.6701362246844877</v>
      </c>
      <c r="AE25" s="5">
        <v>2.6082367557618191</v>
      </c>
    </row>
    <row r="26" spans="2:31" x14ac:dyDescent="0.25">
      <c r="B26" s="4" t="s">
        <v>2</v>
      </c>
      <c r="C26" s="5">
        <v>8.7481197754448008</v>
      </c>
      <c r="D26" s="5">
        <v>9.7235698947484028</v>
      </c>
      <c r="E26" s="5">
        <v>10.81768370723433</v>
      </c>
      <c r="F26" s="5">
        <v>11.680312407084289</v>
      </c>
      <c r="G26" s="5">
        <v>12.035435043241224</v>
      </c>
      <c r="H26" s="5">
        <v>10.730958531226914</v>
      </c>
      <c r="I26" s="5">
        <v>11.139783212732304</v>
      </c>
      <c r="J26" s="5">
        <v>11.876685671828749</v>
      </c>
      <c r="K26" s="5">
        <v>12.159109240288647</v>
      </c>
      <c r="L26" s="5">
        <v>12.410481222369055</v>
      </c>
      <c r="M26" s="5">
        <v>12.113185625314268</v>
      </c>
      <c r="N26" s="5">
        <v>11.988542304899749</v>
      </c>
      <c r="O26" s="5">
        <v>10.085658131616164</v>
      </c>
      <c r="P26" s="5">
        <v>9.0087315656169231</v>
      </c>
      <c r="Q26" s="5">
        <v>8.6938980148633611</v>
      </c>
      <c r="R26" s="5">
        <v>7.2334059827926112</v>
      </c>
      <c r="S26" s="5">
        <v>6.9692788750268839</v>
      </c>
      <c r="T26" s="5">
        <v>6.9966411585890373</v>
      </c>
      <c r="U26" s="5">
        <v>6.95605813820276</v>
      </c>
      <c r="V26" s="5">
        <v>6.5171280763669657</v>
      </c>
      <c r="W26" s="5">
        <v>5.8776280665528793</v>
      </c>
      <c r="X26" s="5">
        <v>5.6719555881929908</v>
      </c>
      <c r="Y26" s="5">
        <v>5.023278186022905</v>
      </c>
      <c r="Z26" s="5">
        <v>4.9958210048587492</v>
      </c>
      <c r="AA26" s="5">
        <v>4.9569531716272168</v>
      </c>
      <c r="AB26" s="5">
        <v>4.9066746863283077</v>
      </c>
      <c r="AC26" s="5">
        <v>4.8449855489620361</v>
      </c>
      <c r="AD26" s="5">
        <v>4.7718857595283914</v>
      </c>
      <c r="AE26" s="5">
        <v>4.6873753180273905</v>
      </c>
    </row>
    <row r="27" spans="2:31" x14ac:dyDescent="0.25">
      <c r="B27" s="4" t="s">
        <v>3</v>
      </c>
      <c r="C27" s="5">
        <v>1.6537334529145704</v>
      </c>
      <c r="D27" s="5">
        <v>1.5614152278754587</v>
      </c>
      <c r="E27" s="5">
        <v>1.6520028062083254</v>
      </c>
      <c r="F27" s="5">
        <v>1.5917991845631985</v>
      </c>
      <c r="G27" s="5">
        <v>1.2417390975059581</v>
      </c>
      <c r="H27" s="5">
        <v>1.0381195524697957</v>
      </c>
      <c r="I27" s="5">
        <v>0.97714246447540387</v>
      </c>
      <c r="J27" s="5">
        <v>0.93600166084254877</v>
      </c>
      <c r="K27" s="5">
        <v>0.8609227218811063</v>
      </c>
      <c r="L27" s="5">
        <v>0.82905186415007115</v>
      </c>
      <c r="M27" s="5">
        <v>0.78571041533417485</v>
      </c>
      <c r="N27" s="5">
        <v>0.77729143432064141</v>
      </c>
      <c r="O27" s="5">
        <v>0.7226420611267711</v>
      </c>
      <c r="P27" s="5">
        <v>0.6815298839393914</v>
      </c>
      <c r="Q27" s="5">
        <v>0.68135565822527966</v>
      </c>
      <c r="R27" s="5">
        <v>0.65883415316160188</v>
      </c>
      <c r="S27" s="5">
        <v>0.59131191242310777</v>
      </c>
      <c r="T27" s="5">
        <v>0.61886794271377599</v>
      </c>
      <c r="U27" s="5">
        <v>0.45646892420963775</v>
      </c>
      <c r="V27" s="5">
        <v>0.28471830443195872</v>
      </c>
      <c r="W27" s="5">
        <v>0.24762024519520562</v>
      </c>
      <c r="X27" s="5">
        <v>0.28351454270018456</v>
      </c>
      <c r="Y27" s="5">
        <v>0.24589108334345375</v>
      </c>
      <c r="Z27" s="5">
        <v>0.24520517519900742</v>
      </c>
      <c r="AA27" s="5">
        <v>0.24396926715673772</v>
      </c>
      <c r="AB27" s="5">
        <v>0.24218335921664455</v>
      </c>
      <c r="AC27" s="5">
        <v>0.2398474513787279</v>
      </c>
      <c r="AD27" s="5">
        <v>0.23696154364298774</v>
      </c>
      <c r="AE27" s="5">
        <v>0.23352563600942411</v>
      </c>
    </row>
    <row r="28" spans="2:31" x14ac:dyDescent="0.25">
      <c r="B28" s="4" t="s">
        <v>5</v>
      </c>
      <c r="C28" s="5">
        <v>1.2996953027281617</v>
      </c>
      <c r="D28" s="5">
        <v>1.0265364770468299</v>
      </c>
      <c r="E28" s="5">
        <v>1.0769164891060354</v>
      </c>
      <c r="F28" s="5">
        <v>1.1154350076937682</v>
      </c>
      <c r="G28" s="5">
        <v>0.82687812943539596</v>
      </c>
      <c r="H28" s="5">
        <v>0.70029930564396603</v>
      </c>
      <c r="I28" s="5">
        <v>0.67900931621257477</v>
      </c>
      <c r="J28" s="5">
        <v>0.73250868057588059</v>
      </c>
      <c r="K28" s="5">
        <v>0.76395886331629914</v>
      </c>
      <c r="L28" s="5">
        <v>0.81564546364593238</v>
      </c>
      <c r="M28" s="5">
        <v>0.80356012240382457</v>
      </c>
      <c r="N28" s="5">
        <v>0.80667932251780983</v>
      </c>
      <c r="O28" s="5">
        <v>0.80468911897973694</v>
      </c>
      <c r="P28" s="5">
        <v>0.80934289514073487</v>
      </c>
      <c r="Q28" s="5">
        <v>0.7070225794291497</v>
      </c>
      <c r="R28" s="5">
        <v>0.69133489327453057</v>
      </c>
      <c r="S28" s="5">
        <v>0.75907451089310929</v>
      </c>
      <c r="T28" s="5">
        <v>0.78173207394895972</v>
      </c>
      <c r="U28" s="5">
        <v>0.73431349591815231</v>
      </c>
      <c r="V28" s="5">
        <v>0.70229322003557482</v>
      </c>
      <c r="W28" s="5">
        <v>0.65799994104611104</v>
      </c>
      <c r="X28" s="5">
        <v>0.63648247938765801</v>
      </c>
      <c r="Y28" s="5">
        <v>0.51063393352641817</v>
      </c>
      <c r="Z28" s="5">
        <v>0.50866291313679191</v>
      </c>
      <c r="AA28" s="5">
        <v>0.50597036953282815</v>
      </c>
      <c r="AB28" s="5">
        <v>0.50255630271452667</v>
      </c>
      <c r="AC28" s="5">
        <v>0.49842071268188748</v>
      </c>
      <c r="AD28" s="5">
        <v>0.49356359943491085</v>
      </c>
      <c r="AE28" s="5">
        <v>0.48798496297359661</v>
      </c>
    </row>
    <row r="29" spans="2:31" x14ac:dyDescent="0.25">
      <c r="B29" s="4" t="s">
        <v>4</v>
      </c>
      <c r="C29" s="5">
        <v>0.17700777944569157</v>
      </c>
      <c r="D29" s="5">
        <v>0.19351970554122608</v>
      </c>
      <c r="E29" s="5">
        <v>0.20945695414535034</v>
      </c>
      <c r="F29" s="5">
        <v>0.22374100638123312</v>
      </c>
      <c r="G29" s="5">
        <v>0.23779737125635175</v>
      </c>
      <c r="H29" s="5">
        <v>0.25172284497002489</v>
      </c>
      <c r="I29" s="5">
        <v>0.26294768762544396</v>
      </c>
      <c r="J29" s="5">
        <v>0.27384023957084108</v>
      </c>
      <c r="K29" s="5">
        <v>0.28010293083303295</v>
      </c>
      <c r="L29" s="5">
        <v>0.28398068200275034</v>
      </c>
      <c r="M29" s="5">
        <v>0.28403464144942714</v>
      </c>
      <c r="N29" s="5">
        <v>0.28538553527041072</v>
      </c>
      <c r="O29" s="5">
        <v>0.26663747555692197</v>
      </c>
      <c r="P29" s="5">
        <v>0.24137034152852962</v>
      </c>
      <c r="Q29" s="5">
        <v>0.23858297088543923</v>
      </c>
      <c r="R29" s="5">
        <v>0.23588277573390048</v>
      </c>
      <c r="S29" s="5">
        <v>0.23380183418578296</v>
      </c>
      <c r="T29" s="5">
        <v>0.23066894906030933</v>
      </c>
      <c r="U29" s="5">
        <v>0.2120802342016794</v>
      </c>
      <c r="V29" s="5">
        <v>0.18618892396733011</v>
      </c>
      <c r="W29" s="5">
        <v>0.17789654622933956</v>
      </c>
      <c r="X29" s="5">
        <v>0.17482222291044966</v>
      </c>
      <c r="Y29" s="5">
        <v>0.17100700972912308</v>
      </c>
      <c r="Z29" s="5">
        <v>0.17032261389182213</v>
      </c>
      <c r="AA29" s="5">
        <v>0.1693434078523002</v>
      </c>
      <c r="AB29" s="5">
        <v>0.16806939161055737</v>
      </c>
      <c r="AC29" s="5">
        <v>0.16650056516659356</v>
      </c>
      <c r="AD29" s="5">
        <v>0.16463692852040879</v>
      </c>
      <c r="AE29" s="5">
        <v>0.16247848167200307</v>
      </c>
    </row>
    <row r="30" spans="2:31" x14ac:dyDescent="0.25">
      <c r="B30" s="4" t="s">
        <v>7</v>
      </c>
      <c r="C30" s="5">
        <v>0.24225756024188475</v>
      </c>
      <c r="D30" s="5">
        <v>0.28779146046092807</v>
      </c>
      <c r="E30" s="5">
        <v>0.33840109108261157</v>
      </c>
      <c r="F30" s="5">
        <v>0.37028918348231188</v>
      </c>
      <c r="G30" s="5">
        <v>0.40564965302270062</v>
      </c>
      <c r="H30" s="5">
        <v>0.45070128980617535</v>
      </c>
      <c r="I30" s="5">
        <v>0.48592912721281728</v>
      </c>
      <c r="J30" s="5">
        <v>0.51938719182228765</v>
      </c>
      <c r="K30" s="5">
        <v>0.49365806148713676</v>
      </c>
      <c r="L30" s="5">
        <v>0.48255287520903306</v>
      </c>
      <c r="M30" s="5">
        <v>0.46864605440038803</v>
      </c>
      <c r="N30" s="5">
        <v>0.46319329823584893</v>
      </c>
      <c r="O30" s="5">
        <v>0.25477737547388246</v>
      </c>
      <c r="P30" s="5">
        <v>0.24111152045710277</v>
      </c>
      <c r="Q30" s="5">
        <v>0.2327260681053924</v>
      </c>
      <c r="R30" s="5">
        <v>0.22233420540820745</v>
      </c>
      <c r="S30" s="5">
        <v>0.20846590789236849</v>
      </c>
      <c r="T30" s="5">
        <v>0.21991231551953136</v>
      </c>
      <c r="U30" s="5">
        <v>0.19607970830410612</v>
      </c>
      <c r="V30" s="5">
        <v>0.15239457327943701</v>
      </c>
      <c r="W30" s="5">
        <v>0.13478597646498194</v>
      </c>
      <c r="X30" s="5">
        <v>0.11822732810433594</v>
      </c>
      <c r="Y30" s="5">
        <v>0.1125490200054806</v>
      </c>
      <c r="Z30" s="5">
        <v>0.11185494880344711</v>
      </c>
      <c r="AA30" s="5">
        <v>0.11094152842151241</v>
      </c>
      <c r="AB30" s="5">
        <v>0.10980875885967643</v>
      </c>
      <c r="AC30" s="5">
        <v>0.10845664011793921</v>
      </c>
      <c r="AD30" s="5">
        <v>0.10688517219630071</v>
      </c>
      <c r="AE30" s="5">
        <v>0.10509435509476102</v>
      </c>
    </row>
    <row r="31" spans="2:31" x14ac:dyDescent="0.25">
      <c r="B31" s="4" t="s">
        <v>6</v>
      </c>
      <c r="C31" s="5">
        <v>1.547778432187884</v>
      </c>
      <c r="D31" s="5">
        <v>1.7709141126353827</v>
      </c>
      <c r="E31" s="5">
        <v>1.9848242328229315</v>
      </c>
      <c r="F31" s="5">
        <v>2.1869487884806107</v>
      </c>
      <c r="G31" s="5">
        <v>2.3794584659515943</v>
      </c>
      <c r="H31" s="5">
        <v>2.5608132563926969</v>
      </c>
      <c r="I31" s="5">
        <v>2.7298868561242617</v>
      </c>
      <c r="J31" s="5">
        <v>2.877907632275833</v>
      </c>
      <c r="K31" s="5">
        <v>2.8272921864040872</v>
      </c>
      <c r="L31" s="5">
        <v>2.7736111141463442</v>
      </c>
      <c r="M31" s="5">
        <v>2.6401834982061789</v>
      </c>
      <c r="N31" s="5">
        <v>2.5501617630471363</v>
      </c>
      <c r="O31" s="5">
        <v>1.2626143142672213</v>
      </c>
      <c r="P31" s="5">
        <v>1.0994795761963723</v>
      </c>
      <c r="Q31" s="5">
        <v>1.0938465472806147</v>
      </c>
      <c r="R31" s="5">
        <v>1.0901620284328755</v>
      </c>
      <c r="S31" s="5">
        <v>1.0458593436659531</v>
      </c>
      <c r="T31" s="5">
        <v>0.99699327611672572</v>
      </c>
      <c r="U31" s="5">
        <v>0.85666730430594429</v>
      </c>
      <c r="V31" s="5">
        <v>0.58431841280718766</v>
      </c>
      <c r="W31" s="5">
        <v>0.5188831581640162</v>
      </c>
      <c r="X31" s="5">
        <v>0.50906152486808098</v>
      </c>
      <c r="Y31" s="5">
        <v>0.48803986220788537</v>
      </c>
      <c r="Z31" s="5">
        <v>0.48601543369504413</v>
      </c>
      <c r="AA31" s="5">
        <v>0.48303913939629545</v>
      </c>
      <c r="AB31" s="5">
        <v>0.47911097931164048</v>
      </c>
      <c r="AC31" s="5">
        <v>0.47423095344107752</v>
      </c>
      <c r="AD31" s="5">
        <v>0.46839906178460733</v>
      </c>
      <c r="AE31" s="5">
        <v>0.4616153043422303</v>
      </c>
    </row>
    <row r="32" spans="2:31" x14ac:dyDescent="0.25">
      <c r="B32" s="4" t="s">
        <v>8</v>
      </c>
      <c r="C32" s="5">
        <v>1.1607182949133774</v>
      </c>
      <c r="D32" s="5">
        <v>1.3052911532137614</v>
      </c>
      <c r="E32" s="5">
        <v>1.5744699809679161</v>
      </c>
      <c r="F32" s="5">
        <v>1.7167652888921248</v>
      </c>
      <c r="G32" s="5">
        <v>1.8657650367341392</v>
      </c>
      <c r="H32" s="5">
        <v>2.0215937684442014</v>
      </c>
      <c r="I32" s="5">
        <v>2.1086592323958815</v>
      </c>
      <c r="J32" s="5">
        <v>2.2383481744760076</v>
      </c>
      <c r="K32" s="5">
        <v>2.2425362431133014</v>
      </c>
      <c r="L32" s="5">
        <v>2.2698061227396096</v>
      </c>
      <c r="M32" s="5">
        <v>2.234635759281915</v>
      </c>
      <c r="N32" s="5">
        <v>2.1489156647263443</v>
      </c>
      <c r="O32" s="5">
        <v>1.7421767355750826</v>
      </c>
      <c r="P32" s="5">
        <v>1.6690433242487326</v>
      </c>
      <c r="Q32" s="5">
        <v>1.5792536699056321</v>
      </c>
      <c r="R32" s="5">
        <v>1.4903451973057591</v>
      </c>
      <c r="S32" s="5">
        <v>1.3940256459146718</v>
      </c>
      <c r="T32" s="5">
        <v>1.5451570571503912</v>
      </c>
      <c r="U32" s="5">
        <v>1.3335708750354183</v>
      </c>
      <c r="V32" s="5">
        <v>1.1591010993741124</v>
      </c>
      <c r="W32" s="5">
        <v>1.048857883655578</v>
      </c>
      <c r="X32" s="5">
        <v>0.97528638211434215</v>
      </c>
      <c r="Y32" s="5">
        <v>0.9004985490882752</v>
      </c>
      <c r="Z32" s="5">
        <v>0.89501919239785854</v>
      </c>
      <c r="AA32" s="5">
        <v>0.8876333789470312</v>
      </c>
      <c r="AB32" s="5">
        <v>0.87834110873579452</v>
      </c>
      <c r="AC32" s="5">
        <v>0.86714238176414549</v>
      </c>
      <c r="AD32" s="5">
        <v>0.85403719803208711</v>
      </c>
      <c r="AE32" s="5">
        <v>0.83902555753961816</v>
      </c>
    </row>
    <row r="33" spans="2:31" x14ac:dyDescent="0.25">
      <c r="B33" s="6" t="s">
        <v>13</v>
      </c>
      <c r="C33" s="7">
        <v>21.622764747606272</v>
      </c>
      <c r="D33" s="7">
        <v>24.655685068221821</v>
      </c>
      <c r="E33" s="7">
        <v>28.050946569862536</v>
      </c>
      <c r="F33" s="7">
        <v>31.375107847858537</v>
      </c>
      <c r="G33" s="7">
        <v>33.42760379479963</v>
      </c>
      <c r="H33" s="7">
        <v>33.668211635408056</v>
      </c>
      <c r="I33" s="7">
        <v>36.290376204035034</v>
      </c>
      <c r="J33" s="7">
        <v>38.534081310162875</v>
      </c>
      <c r="K33" s="7">
        <v>40.167019935647282</v>
      </c>
      <c r="L33" s="7">
        <v>41.447441856449977</v>
      </c>
      <c r="M33" s="7">
        <v>41.602755164558062</v>
      </c>
      <c r="N33" s="7">
        <v>42.209677139285127</v>
      </c>
      <c r="O33" s="7">
        <v>38.112270204642996</v>
      </c>
      <c r="P33" s="7">
        <v>38.581752768407334</v>
      </c>
      <c r="Q33" s="7">
        <v>39.491830714475427</v>
      </c>
      <c r="R33" s="7">
        <v>40.368615847019662</v>
      </c>
      <c r="S33" s="7">
        <v>41.223020881180787</v>
      </c>
      <c r="T33" s="7">
        <v>43.340692869285476</v>
      </c>
      <c r="U33" s="7">
        <v>43.837222707273526</v>
      </c>
      <c r="V33" s="7">
        <v>43.376058328893087</v>
      </c>
      <c r="W33" s="7">
        <v>43.018124133968435</v>
      </c>
      <c r="X33" s="7">
        <v>43.814969854015793</v>
      </c>
      <c r="Y33" s="7">
        <v>52.148568091784554</v>
      </c>
      <c r="Z33" s="7">
        <v>52.382146131000205</v>
      </c>
      <c r="AA33" s="7">
        <v>52.70969487716193</v>
      </c>
      <c r="AB33" s="7">
        <v>53.131214330269799</v>
      </c>
      <c r="AC33" s="7">
        <v>53.646704490323671</v>
      </c>
      <c r="AD33" s="7">
        <v>54.256165357323582</v>
      </c>
      <c r="AE33" s="7">
        <v>54.959596931269637</v>
      </c>
    </row>
    <row r="36" spans="2:31" x14ac:dyDescent="0.25">
      <c r="B36" s="1" t="s">
        <v>10</v>
      </c>
    </row>
    <row r="37" spans="2:31" x14ac:dyDescent="0.25">
      <c r="B37" s="2" t="str">
        <f t="shared" ref="B37:B46" si="1">B24</f>
        <v>Bundle</v>
      </c>
      <c r="C37" s="3">
        <f t="shared" ref="C37:AE37" si="2">C$24</f>
        <v>2022</v>
      </c>
      <c r="D37" s="3">
        <f t="shared" si="2"/>
        <v>2023</v>
      </c>
      <c r="E37" s="3">
        <f t="shared" si="2"/>
        <v>2024</v>
      </c>
      <c r="F37" s="3">
        <f t="shared" si="2"/>
        <v>2025</v>
      </c>
      <c r="G37" s="3">
        <f t="shared" si="2"/>
        <v>2026</v>
      </c>
      <c r="H37" s="3">
        <f t="shared" si="2"/>
        <v>2027</v>
      </c>
      <c r="I37" s="3">
        <f t="shared" si="2"/>
        <v>2028</v>
      </c>
      <c r="J37" s="3">
        <f t="shared" si="2"/>
        <v>2029</v>
      </c>
      <c r="K37" s="3">
        <f t="shared" si="2"/>
        <v>2030</v>
      </c>
      <c r="L37" s="3">
        <f t="shared" si="2"/>
        <v>2031</v>
      </c>
      <c r="M37" s="3">
        <f t="shared" si="2"/>
        <v>2032</v>
      </c>
      <c r="N37" s="3">
        <f t="shared" si="2"/>
        <v>2033</v>
      </c>
      <c r="O37" s="3">
        <f t="shared" si="2"/>
        <v>2034</v>
      </c>
      <c r="P37" s="3">
        <f t="shared" si="2"/>
        <v>2035</v>
      </c>
      <c r="Q37" s="3">
        <f t="shared" si="2"/>
        <v>2036</v>
      </c>
      <c r="R37" s="3">
        <f t="shared" si="2"/>
        <v>2037</v>
      </c>
      <c r="S37" s="3">
        <f t="shared" si="2"/>
        <v>2038</v>
      </c>
      <c r="T37" s="3">
        <f t="shared" si="2"/>
        <v>2039</v>
      </c>
      <c r="U37" s="3">
        <f t="shared" si="2"/>
        <v>2040</v>
      </c>
      <c r="V37" s="3">
        <f t="shared" si="2"/>
        <v>2041</v>
      </c>
      <c r="W37" s="3">
        <f t="shared" si="2"/>
        <v>2042</v>
      </c>
      <c r="X37" s="3">
        <f t="shared" si="2"/>
        <v>2043</v>
      </c>
      <c r="Y37" s="3">
        <f t="shared" si="2"/>
        <v>2044</v>
      </c>
      <c r="Z37" s="3">
        <f t="shared" si="2"/>
        <v>2045</v>
      </c>
      <c r="AA37" s="3">
        <f t="shared" si="2"/>
        <v>2046</v>
      </c>
      <c r="AB37" s="3">
        <f t="shared" si="2"/>
        <v>2047</v>
      </c>
      <c r="AC37" s="3">
        <f t="shared" si="2"/>
        <v>2048</v>
      </c>
      <c r="AD37" s="3">
        <f t="shared" si="2"/>
        <v>2049</v>
      </c>
      <c r="AE37" s="3">
        <f t="shared" si="2"/>
        <v>2050</v>
      </c>
    </row>
    <row r="38" spans="2:31" x14ac:dyDescent="0.25">
      <c r="B38" s="4" t="str">
        <f t="shared" si="1"/>
        <v>Peak_A</v>
      </c>
      <c r="C38" s="8">
        <f>SUM($C25:C25)</f>
        <v>3.9075039165980474</v>
      </c>
      <c r="D38" s="8">
        <f>SUM($C25:D25)</f>
        <v>8.2923280198986085</v>
      </c>
      <c r="E38" s="8">
        <f>SUM($C25:E25)</f>
        <v>13.250590258054338</v>
      </c>
      <c r="F38" s="8">
        <f>SUM($C25:F25)</f>
        <v>18.793578038284146</v>
      </c>
      <c r="G38" s="8">
        <f>SUM($C25:G25)</f>
        <v>24.90948694566017</v>
      </c>
      <c r="H38" s="8">
        <f>SUM($C25:H25)</f>
        <v>31.581763367621601</v>
      </c>
      <c r="I38" s="8">
        <f>SUM($C25:I25)</f>
        <v>38.911203796052632</v>
      </c>
      <c r="J38" s="8">
        <f>SUM($C25:J25)</f>
        <v>46.462374988916132</v>
      </c>
      <c r="K38" s="8">
        <f>SUM($C25:K25)</f>
        <v>53.927565491099543</v>
      </c>
      <c r="L38" s="8">
        <f>SUM($C25:L25)</f>
        <v>61.703816980170203</v>
      </c>
      <c r="M38" s="8">
        <f>SUM($C25:M25)</f>
        <v>69.128220276388191</v>
      </c>
      <c r="N38" s="8">
        <f>SUM($C25:N25)</f>
        <v>76.404603990427546</v>
      </c>
      <c r="O38" s="8">
        <f>SUM($C25:O25)</f>
        <v>82.936367098674708</v>
      </c>
      <c r="P38" s="8">
        <f>SUM($C25:P25)</f>
        <v>88.756193694163017</v>
      </c>
      <c r="Q38" s="8">
        <f>SUM($C25:Q25)</f>
        <v>94.407606092931488</v>
      </c>
      <c r="R38" s="8">
        <f>SUM($C25:R25)</f>
        <v>99.820043289644616</v>
      </c>
      <c r="S38" s="8">
        <f>SUM($C25:S25)</f>
        <v>105.14837291511131</v>
      </c>
      <c r="T38" s="8">
        <f>SUM($C25:T25)</f>
        <v>111.1272131455904</v>
      </c>
      <c r="U38" s="8">
        <f>SUM($C25:U25)</f>
        <v>116.31751842770751</v>
      </c>
      <c r="V38" s="8">
        <f>SUM($C25:V25)</f>
        <v>120.53430532391407</v>
      </c>
      <c r="W38" s="8">
        <f>SUM($C25:W25)</f>
        <v>124.1649549957515</v>
      </c>
      <c r="X38" s="8">
        <f>SUM($C25:X25)</f>
        <v>127.47199444728356</v>
      </c>
      <c r="Y38" s="8">
        <f>SUM($C25:Y25)</f>
        <v>130.33382580976291</v>
      </c>
      <c r="Z38" s="8">
        <f>SUM($C25:Z25)</f>
        <v>133.17302510559242</v>
      </c>
      <c r="AA38" s="8">
        <f>SUM($C25:AA25)</f>
        <v>135.98173885431751</v>
      </c>
      <c r="AB38" s="8">
        <f>SUM($C25:AB25)</f>
        <v>138.75211357548363</v>
      </c>
      <c r="AC38" s="8">
        <f>SUM($C25:AC25)</f>
        <v>141.47629578863624</v>
      </c>
      <c r="AD38" s="8">
        <f>SUM($C25:AD25)</f>
        <v>144.14643201332072</v>
      </c>
      <c r="AE38" s="8">
        <f>SUM($C25:AE25)</f>
        <v>146.75466876908254</v>
      </c>
    </row>
    <row r="39" spans="2:31" x14ac:dyDescent="0.25">
      <c r="B39" s="4" t="str">
        <f t="shared" si="1"/>
        <v>Other_A</v>
      </c>
      <c r="C39" s="8">
        <f>SUM($C26:C26)</f>
        <v>8.7481197754448008</v>
      </c>
      <c r="D39" s="8">
        <f>SUM($C26:D26)</f>
        <v>18.471689670193204</v>
      </c>
      <c r="E39" s="8">
        <f>SUM($C26:E26)</f>
        <v>29.289373377427534</v>
      </c>
      <c r="F39" s="8">
        <f>SUM($C26:F26)</f>
        <v>40.969685784511825</v>
      </c>
      <c r="G39" s="8">
        <f>SUM($C26:G26)</f>
        <v>53.005120827753046</v>
      </c>
      <c r="H39" s="8">
        <f>SUM($C26:H26)</f>
        <v>63.736079358979964</v>
      </c>
      <c r="I39" s="8">
        <f>SUM($C26:I26)</f>
        <v>74.875862571712275</v>
      </c>
      <c r="J39" s="8">
        <f>SUM($C26:J26)</f>
        <v>86.752548243541028</v>
      </c>
      <c r="K39" s="8">
        <f>SUM($C26:K26)</f>
        <v>98.911657483829671</v>
      </c>
      <c r="L39" s="8">
        <f>SUM($C26:L26)</f>
        <v>111.32213870619873</v>
      </c>
      <c r="M39" s="8">
        <f>SUM($C26:M26)</f>
        <v>123.435324331513</v>
      </c>
      <c r="N39" s="8">
        <f>SUM($C26:N26)</f>
        <v>135.42386663641275</v>
      </c>
      <c r="O39" s="8">
        <f>SUM($C26:O26)</f>
        <v>145.50952476802891</v>
      </c>
      <c r="P39" s="8">
        <f>SUM($C26:P26)</f>
        <v>154.51825633364584</v>
      </c>
      <c r="Q39" s="8">
        <f>SUM($C26:Q26)</f>
        <v>163.21215434850919</v>
      </c>
      <c r="R39" s="8">
        <f>SUM($C26:R26)</f>
        <v>170.44556033130181</v>
      </c>
      <c r="S39" s="8">
        <f>SUM($C26:S26)</f>
        <v>177.41483920632868</v>
      </c>
      <c r="T39" s="8">
        <f>SUM($C26:T26)</f>
        <v>184.41148036491771</v>
      </c>
      <c r="U39" s="8">
        <f>SUM($C26:U26)</f>
        <v>191.36753850312047</v>
      </c>
      <c r="V39" s="8">
        <f>SUM($C26:V26)</f>
        <v>197.88466657948743</v>
      </c>
      <c r="W39" s="8">
        <f>SUM($C26:W26)</f>
        <v>203.76229464604032</v>
      </c>
      <c r="X39" s="8">
        <f>SUM($C26:X26)</f>
        <v>209.4342502342333</v>
      </c>
      <c r="Y39" s="8">
        <f>SUM($C26:Y26)</f>
        <v>214.45752842025621</v>
      </c>
      <c r="Z39" s="8">
        <f>SUM($C26:Z26)</f>
        <v>219.45334942511496</v>
      </c>
      <c r="AA39" s="8">
        <f>SUM($C26:AA26)</f>
        <v>224.41030259674218</v>
      </c>
      <c r="AB39" s="8">
        <f>SUM($C26:AB26)</f>
        <v>229.31697728307049</v>
      </c>
      <c r="AC39" s="8">
        <f>SUM($C26:AC26)</f>
        <v>234.16196283203251</v>
      </c>
      <c r="AD39" s="8">
        <f>SUM($C26:AD26)</f>
        <v>238.93384859156092</v>
      </c>
      <c r="AE39" s="8">
        <f>SUM($C26:AE26)</f>
        <v>243.62122390958831</v>
      </c>
    </row>
    <row r="40" spans="2:31" x14ac:dyDescent="0.25">
      <c r="B40" s="4" t="str">
        <f t="shared" si="1"/>
        <v>Peak_B</v>
      </c>
      <c r="C40" s="8">
        <f>SUM($C27:C27)</f>
        <v>1.6537334529145704</v>
      </c>
      <c r="D40" s="8">
        <f>SUM($C27:D27)</f>
        <v>3.2151486807900289</v>
      </c>
      <c r="E40" s="8">
        <f>SUM($C27:E27)</f>
        <v>4.8671514869983543</v>
      </c>
      <c r="F40" s="8">
        <f>SUM($C27:F27)</f>
        <v>6.4589506715615528</v>
      </c>
      <c r="G40" s="8">
        <f>SUM($C27:G27)</f>
        <v>7.7006897690675107</v>
      </c>
      <c r="H40" s="8">
        <f>SUM($C27:H27)</f>
        <v>8.7388093215373068</v>
      </c>
      <c r="I40" s="8">
        <f>SUM($C27:I27)</f>
        <v>9.7159517860127114</v>
      </c>
      <c r="J40" s="8">
        <f>SUM($C27:J27)</f>
        <v>10.651953446855259</v>
      </c>
      <c r="K40" s="8">
        <f>SUM($C27:K27)</f>
        <v>11.512876168736366</v>
      </c>
      <c r="L40" s="8">
        <f>SUM($C27:L27)</f>
        <v>12.341928032886436</v>
      </c>
      <c r="M40" s="8">
        <f>SUM($C27:M27)</f>
        <v>13.12763844822061</v>
      </c>
      <c r="N40" s="8">
        <f>SUM($C27:N27)</f>
        <v>13.904929882541252</v>
      </c>
      <c r="O40" s="8">
        <f>SUM($C27:O27)</f>
        <v>14.627571943668023</v>
      </c>
      <c r="P40" s="8">
        <f>SUM($C27:P27)</f>
        <v>15.309101827607416</v>
      </c>
      <c r="Q40" s="8">
        <f>SUM($C27:Q27)</f>
        <v>15.990457485832696</v>
      </c>
      <c r="R40" s="8">
        <f>SUM($C27:R27)</f>
        <v>16.649291638994299</v>
      </c>
      <c r="S40" s="8">
        <f>SUM($C27:S27)</f>
        <v>17.240603551417408</v>
      </c>
      <c r="T40" s="8">
        <f>SUM($C27:T27)</f>
        <v>17.859471494131185</v>
      </c>
      <c r="U40" s="8">
        <f>SUM($C27:U27)</f>
        <v>18.315940418340823</v>
      </c>
      <c r="V40" s="8">
        <f>SUM($C27:V27)</f>
        <v>18.600658722772781</v>
      </c>
      <c r="W40" s="8">
        <f>SUM($C27:W27)</f>
        <v>18.848278967967985</v>
      </c>
      <c r="X40" s="8">
        <f>SUM($C27:X27)</f>
        <v>19.131793510668171</v>
      </c>
      <c r="Y40" s="8">
        <f>SUM($C27:Y27)</f>
        <v>19.377684594011626</v>
      </c>
      <c r="Z40" s="8">
        <f>SUM($C27:Z27)</f>
        <v>19.622889769210634</v>
      </c>
      <c r="AA40" s="8">
        <f>SUM($C27:AA27)</f>
        <v>19.866859036367373</v>
      </c>
      <c r="AB40" s="8">
        <f>SUM($C27:AB27)</f>
        <v>20.109042395584016</v>
      </c>
      <c r="AC40" s="8">
        <f>SUM($C27:AC27)</f>
        <v>20.348889846962745</v>
      </c>
      <c r="AD40" s="8">
        <f>SUM($C27:AD27)</f>
        <v>20.585851390605733</v>
      </c>
      <c r="AE40" s="8">
        <f>SUM($C27:AE27)</f>
        <v>20.819377026615157</v>
      </c>
    </row>
    <row r="41" spans="2:31" x14ac:dyDescent="0.25">
      <c r="B41" s="4" t="str">
        <f t="shared" si="1"/>
        <v>Other_B</v>
      </c>
      <c r="C41" s="8">
        <f>SUM($C28:C28)</f>
        <v>1.2996953027281617</v>
      </c>
      <c r="D41" s="8">
        <f>SUM($C28:D28)</f>
        <v>2.3262317797749916</v>
      </c>
      <c r="E41" s="8">
        <f>SUM($C28:E28)</f>
        <v>3.4031482688810271</v>
      </c>
      <c r="F41" s="8">
        <f>SUM($C28:F28)</f>
        <v>4.5185832765747955</v>
      </c>
      <c r="G41" s="8">
        <f>SUM($C28:G28)</f>
        <v>5.345461406010191</v>
      </c>
      <c r="H41" s="8">
        <f>SUM($C28:H28)</f>
        <v>6.0457607116541574</v>
      </c>
      <c r="I41" s="8">
        <f>SUM($C28:I28)</f>
        <v>6.7247700278667324</v>
      </c>
      <c r="J41" s="8">
        <f>SUM($C28:J28)</f>
        <v>7.4572787084426126</v>
      </c>
      <c r="K41" s="8">
        <f>SUM($C28:K28)</f>
        <v>8.2212375717589126</v>
      </c>
      <c r="L41" s="8">
        <f>SUM($C28:L28)</f>
        <v>9.0368830354048448</v>
      </c>
      <c r="M41" s="8">
        <f>SUM($C28:M28)</f>
        <v>9.8404431578086697</v>
      </c>
      <c r="N41" s="8">
        <f>SUM($C28:N28)</f>
        <v>10.64712248032648</v>
      </c>
      <c r="O41" s="8">
        <f>SUM($C28:O28)</f>
        <v>11.451811599306218</v>
      </c>
      <c r="P41" s="8">
        <f>SUM($C28:P28)</f>
        <v>12.261154494446952</v>
      </c>
      <c r="Q41" s="8">
        <f>SUM($C28:Q28)</f>
        <v>12.968177073876102</v>
      </c>
      <c r="R41" s="8">
        <f>SUM($C28:R28)</f>
        <v>13.659511967150634</v>
      </c>
      <c r="S41" s="8">
        <f>SUM($C28:S28)</f>
        <v>14.418586478043743</v>
      </c>
      <c r="T41" s="8">
        <f>SUM($C28:T28)</f>
        <v>15.200318551992702</v>
      </c>
      <c r="U41" s="8">
        <f>SUM($C28:U28)</f>
        <v>15.934632047910855</v>
      </c>
      <c r="V41" s="8">
        <f>SUM($C28:V28)</f>
        <v>16.636925267946431</v>
      </c>
      <c r="W41" s="8">
        <f>SUM($C28:W28)</f>
        <v>17.294925208992542</v>
      </c>
      <c r="X41" s="8">
        <f>SUM($C28:X28)</f>
        <v>17.931407688380201</v>
      </c>
      <c r="Y41" s="8">
        <f>SUM($C28:Y28)</f>
        <v>18.442041621906618</v>
      </c>
      <c r="Z41" s="8">
        <f>SUM($C28:Z28)</f>
        <v>18.95070453504341</v>
      </c>
      <c r="AA41" s="8">
        <f>SUM($C28:AA28)</f>
        <v>19.456674904576239</v>
      </c>
      <c r="AB41" s="8">
        <f>SUM($C28:AB28)</f>
        <v>19.959231207290767</v>
      </c>
      <c r="AC41" s="8">
        <f>SUM($C28:AC28)</f>
        <v>20.457651919972655</v>
      </c>
      <c r="AD41" s="8">
        <f>SUM($C28:AD28)</f>
        <v>20.951215519407565</v>
      </c>
      <c r="AE41" s="8">
        <f>SUM($C28:AE28)</f>
        <v>21.43920048238116</v>
      </c>
    </row>
    <row r="42" spans="2:31" x14ac:dyDescent="0.25">
      <c r="B42" s="4" t="str">
        <f t="shared" si="1"/>
        <v>Peak_C</v>
      </c>
      <c r="C42" s="8">
        <f>SUM($C29:C29)</f>
        <v>0.17700777944569157</v>
      </c>
      <c r="D42" s="8">
        <f>SUM($C29:D29)</f>
        <v>0.37052748498691768</v>
      </c>
      <c r="E42" s="8">
        <f>SUM($C29:E29)</f>
        <v>0.57998443913226805</v>
      </c>
      <c r="F42" s="8">
        <f>SUM($C29:F29)</f>
        <v>0.80372544551350122</v>
      </c>
      <c r="G42" s="8">
        <f>SUM($C29:G29)</f>
        <v>1.0415228167698529</v>
      </c>
      <c r="H42" s="8">
        <f>SUM($C29:H29)</f>
        <v>1.2932456617398778</v>
      </c>
      <c r="I42" s="8">
        <f>SUM($C29:I29)</f>
        <v>1.5561933493653217</v>
      </c>
      <c r="J42" s="8">
        <f>SUM($C29:J29)</f>
        <v>1.8300335889361627</v>
      </c>
      <c r="K42" s="8">
        <f>SUM($C29:K29)</f>
        <v>2.1101365197691955</v>
      </c>
      <c r="L42" s="8">
        <f>SUM($C29:L29)</f>
        <v>2.3941172017719459</v>
      </c>
      <c r="M42" s="8">
        <f>SUM($C29:M29)</f>
        <v>2.6781518432213729</v>
      </c>
      <c r="N42" s="8">
        <f>SUM($C29:N29)</f>
        <v>2.9635373784917838</v>
      </c>
      <c r="O42" s="8">
        <f>SUM($C29:O29)</f>
        <v>3.2301748540487059</v>
      </c>
      <c r="P42" s="8">
        <f>SUM($C29:P29)</f>
        <v>3.4715451955772356</v>
      </c>
      <c r="Q42" s="8">
        <f>SUM($C29:Q29)</f>
        <v>3.7101281664626748</v>
      </c>
      <c r="R42" s="8">
        <f>SUM($C29:R29)</f>
        <v>3.9460109421965752</v>
      </c>
      <c r="S42" s="8">
        <f>SUM($C29:S29)</f>
        <v>4.1798127763823585</v>
      </c>
      <c r="T42" s="8">
        <f>SUM($C29:T29)</f>
        <v>4.4104817254426676</v>
      </c>
      <c r="U42" s="8">
        <f>SUM($C29:U29)</f>
        <v>4.6225619596443472</v>
      </c>
      <c r="V42" s="8">
        <f>SUM($C29:V29)</f>
        <v>4.808750883611677</v>
      </c>
      <c r="W42" s="8">
        <f>SUM($C29:W29)</f>
        <v>4.9866474298410166</v>
      </c>
      <c r="X42" s="8">
        <f>SUM($C29:X29)</f>
        <v>5.1614696527514665</v>
      </c>
      <c r="Y42" s="8">
        <f>SUM($C29:Y29)</f>
        <v>5.3324766624805893</v>
      </c>
      <c r="Z42" s="8">
        <f>SUM($C29:Z29)</f>
        <v>5.5027992763724116</v>
      </c>
      <c r="AA42" s="8">
        <f>SUM($C29:AA29)</f>
        <v>5.6721426842247116</v>
      </c>
      <c r="AB42" s="8">
        <f>SUM($C29:AB29)</f>
        <v>5.8402120758352689</v>
      </c>
      <c r="AC42" s="8">
        <f>SUM($C29:AC29)</f>
        <v>6.0067126410018625</v>
      </c>
      <c r="AD42" s="8">
        <f>SUM($C29:AD29)</f>
        <v>6.1713495695222713</v>
      </c>
      <c r="AE42" s="8">
        <f>SUM($C29:AE29)</f>
        <v>6.3338280511942742</v>
      </c>
    </row>
    <row r="43" spans="2:31" x14ac:dyDescent="0.25">
      <c r="B43" s="4" t="str">
        <f t="shared" si="1"/>
        <v>Other_C</v>
      </c>
      <c r="C43" s="8">
        <f>SUM($C30:C30)</f>
        <v>0.24225756024188475</v>
      </c>
      <c r="D43" s="8">
        <f>SUM($C30:D30)</f>
        <v>0.53004902070281279</v>
      </c>
      <c r="E43" s="8">
        <f>SUM($C30:E30)</f>
        <v>0.86845011178542442</v>
      </c>
      <c r="F43" s="8">
        <f>SUM($C30:F30)</f>
        <v>1.2387392952677363</v>
      </c>
      <c r="G43" s="8">
        <f>SUM($C30:G30)</f>
        <v>1.644388948290437</v>
      </c>
      <c r="H43" s="8">
        <f>SUM($C30:H30)</f>
        <v>2.0950902380966125</v>
      </c>
      <c r="I43" s="8">
        <f>SUM($C30:I30)</f>
        <v>2.5810193653094298</v>
      </c>
      <c r="J43" s="8">
        <f>SUM($C30:J30)</f>
        <v>3.1004065571317172</v>
      </c>
      <c r="K43" s="8">
        <f>SUM($C30:K30)</f>
        <v>3.5940646186188538</v>
      </c>
      <c r="L43" s="8">
        <f>SUM($C30:L30)</f>
        <v>4.0766174938278867</v>
      </c>
      <c r="M43" s="8">
        <f>SUM($C30:M30)</f>
        <v>4.5452635482282746</v>
      </c>
      <c r="N43" s="8">
        <f>SUM($C30:N30)</f>
        <v>5.0084568464641235</v>
      </c>
      <c r="O43" s="8">
        <f>SUM($C30:O30)</f>
        <v>5.2632342219380064</v>
      </c>
      <c r="P43" s="8">
        <f>SUM($C30:P30)</f>
        <v>5.5043457423951088</v>
      </c>
      <c r="Q43" s="8">
        <f>SUM($C30:Q30)</f>
        <v>5.7370718105005007</v>
      </c>
      <c r="R43" s="8">
        <f>SUM($C30:R30)</f>
        <v>5.9594060159087086</v>
      </c>
      <c r="S43" s="8">
        <f>SUM($C30:S30)</f>
        <v>6.1678719238010773</v>
      </c>
      <c r="T43" s="8">
        <f>SUM($C30:T30)</f>
        <v>6.3877842393206086</v>
      </c>
      <c r="U43" s="8">
        <f>SUM($C30:U30)</f>
        <v>6.5838639476247147</v>
      </c>
      <c r="V43" s="8">
        <f>SUM($C30:V30)</f>
        <v>6.7362585209041521</v>
      </c>
      <c r="W43" s="8">
        <f>SUM($C30:W30)</f>
        <v>6.8710444973691338</v>
      </c>
      <c r="X43" s="8">
        <f>SUM($C30:X30)</f>
        <v>6.9892718254734696</v>
      </c>
      <c r="Y43" s="8">
        <f>SUM($C30:Y30)</f>
        <v>7.10182084547895</v>
      </c>
      <c r="Z43" s="8">
        <f>SUM($C30:Z30)</f>
        <v>7.2136757942823975</v>
      </c>
      <c r="AA43" s="8">
        <f>SUM($C30:AA30)</f>
        <v>7.3246173227039097</v>
      </c>
      <c r="AB43" s="8">
        <f>SUM($C30:AB30)</f>
        <v>7.4344260815635863</v>
      </c>
      <c r="AC43" s="8">
        <f>SUM($C30:AC30)</f>
        <v>7.5428827216815257</v>
      </c>
      <c r="AD43" s="8">
        <f>SUM($C30:AD30)</f>
        <v>7.6497678938778266</v>
      </c>
      <c r="AE43" s="8">
        <f>SUM($C30:AE30)</f>
        <v>7.7548622489725876</v>
      </c>
    </row>
    <row r="44" spans="2:31" x14ac:dyDescent="0.25">
      <c r="B44" s="4" t="str">
        <f t="shared" si="1"/>
        <v>Peak_D</v>
      </c>
      <c r="C44" s="8">
        <f>SUM($C31:C31)</f>
        <v>1.547778432187884</v>
      </c>
      <c r="D44" s="8">
        <f>SUM($C31:D31)</f>
        <v>3.3186925448232669</v>
      </c>
      <c r="E44" s="8">
        <f>SUM($C31:E31)</f>
        <v>5.3035167776461982</v>
      </c>
      <c r="F44" s="8">
        <f>SUM($C31:F31)</f>
        <v>7.4904655661268089</v>
      </c>
      <c r="G44" s="8">
        <f>SUM($C31:G31)</f>
        <v>9.8699240320784032</v>
      </c>
      <c r="H44" s="8">
        <f>SUM($C31:H31)</f>
        <v>12.4307372884711</v>
      </c>
      <c r="I44" s="8">
        <f>SUM($C31:I31)</f>
        <v>15.160624144595362</v>
      </c>
      <c r="J44" s="8">
        <f>SUM($C31:J31)</f>
        <v>18.038531776871196</v>
      </c>
      <c r="K44" s="8">
        <f>SUM($C31:K31)</f>
        <v>20.865823963275282</v>
      </c>
      <c r="L44" s="8">
        <f>SUM($C31:L31)</f>
        <v>23.639435077421627</v>
      </c>
      <c r="M44" s="8">
        <f>SUM($C31:M31)</f>
        <v>26.279618575627808</v>
      </c>
      <c r="N44" s="8">
        <f>SUM($C31:N31)</f>
        <v>28.829780338674944</v>
      </c>
      <c r="O44" s="8">
        <f>SUM($C31:O31)</f>
        <v>30.092394652942165</v>
      </c>
      <c r="P44" s="8">
        <f>SUM($C31:P31)</f>
        <v>31.191874229138538</v>
      </c>
      <c r="Q44" s="8">
        <f>SUM($C31:Q31)</f>
        <v>32.285720776419154</v>
      </c>
      <c r="R44" s="8">
        <f>SUM($C31:R31)</f>
        <v>33.375882804852033</v>
      </c>
      <c r="S44" s="8">
        <f>SUM($C31:S31)</f>
        <v>34.421742148517986</v>
      </c>
      <c r="T44" s="8">
        <f>SUM($C31:T31)</f>
        <v>35.418735424634711</v>
      </c>
      <c r="U44" s="8">
        <f>SUM($C31:U31)</f>
        <v>36.275402728940655</v>
      </c>
      <c r="V44" s="8">
        <f>SUM($C31:V31)</f>
        <v>36.859721141747841</v>
      </c>
      <c r="W44" s="8">
        <f>SUM($C31:W31)</f>
        <v>37.378604299911856</v>
      </c>
      <c r="X44" s="8">
        <f>SUM($C31:X31)</f>
        <v>37.887665824779937</v>
      </c>
      <c r="Y44" s="8">
        <f>SUM($C31:Y31)</f>
        <v>38.375705686987821</v>
      </c>
      <c r="Z44" s="8">
        <f>SUM($C31:Z31)</f>
        <v>38.861721120682866</v>
      </c>
      <c r="AA44" s="8">
        <f>SUM($C31:AA31)</f>
        <v>39.344760260079163</v>
      </c>
      <c r="AB44" s="8">
        <f>SUM($C31:AB31)</f>
        <v>39.823871239390805</v>
      </c>
      <c r="AC44" s="8">
        <f>SUM($C31:AC31)</f>
        <v>40.298102192831884</v>
      </c>
      <c r="AD44" s="8">
        <f>SUM($C31:AD31)</f>
        <v>40.766501254616493</v>
      </c>
      <c r="AE44" s="8">
        <f>SUM($C31:AE31)</f>
        <v>41.228116558958725</v>
      </c>
    </row>
    <row r="45" spans="2:31" x14ac:dyDescent="0.25">
      <c r="B45" s="4" t="str">
        <f t="shared" si="1"/>
        <v>Other_D</v>
      </c>
      <c r="C45" s="8">
        <f>SUM($C32:C32)</f>
        <v>1.1607182949133774</v>
      </c>
      <c r="D45" s="8">
        <f>SUM($C32:D32)</f>
        <v>2.4660094481271386</v>
      </c>
      <c r="E45" s="8">
        <f>SUM($C32:E32)</f>
        <v>4.040479429095055</v>
      </c>
      <c r="F45" s="8">
        <f>SUM($C32:F32)</f>
        <v>5.75724471798718</v>
      </c>
      <c r="G45" s="8">
        <f>SUM($C32:G32)</f>
        <v>7.6230097547213189</v>
      </c>
      <c r="H45" s="8">
        <f>SUM($C32:H32)</f>
        <v>9.6446035231655198</v>
      </c>
      <c r="I45" s="8">
        <f>SUM($C32:I32)</f>
        <v>11.753262755561401</v>
      </c>
      <c r="J45" s="8">
        <f>SUM($C32:J32)</f>
        <v>13.991610930037409</v>
      </c>
      <c r="K45" s="8">
        <f>SUM($C32:K32)</f>
        <v>16.23414717315071</v>
      </c>
      <c r="L45" s="8">
        <f>SUM($C32:L32)</f>
        <v>18.503953295890319</v>
      </c>
      <c r="M45" s="8">
        <f>SUM($C32:M32)</f>
        <v>20.738589055172234</v>
      </c>
      <c r="N45" s="8">
        <f>SUM($C32:N32)</f>
        <v>22.88750471989858</v>
      </c>
      <c r="O45" s="8">
        <f>SUM($C32:O32)</f>
        <v>24.629681455473662</v>
      </c>
      <c r="P45" s="8">
        <f>SUM($C32:P32)</f>
        <v>26.298724779722395</v>
      </c>
      <c r="Q45" s="8">
        <f>SUM($C32:Q32)</f>
        <v>27.877978449628028</v>
      </c>
      <c r="R45" s="8">
        <f>SUM($C32:R32)</f>
        <v>29.368323646933788</v>
      </c>
      <c r="S45" s="8">
        <f>SUM($C32:S32)</f>
        <v>30.762349292848459</v>
      </c>
      <c r="T45" s="8">
        <f>SUM($C32:T32)</f>
        <v>32.307506349998853</v>
      </c>
      <c r="U45" s="8">
        <f>SUM($C32:U32)</f>
        <v>33.641077225034273</v>
      </c>
      <c r="V45" s="8">
        <f>SUM($C32:V32)</f>
        <v>34.800178324408385</v>
      </c>
      <c r="W45" s="8">
        <f>SUM($C32:W32)</f>
        <v>35.849036208063964</v>
      </c>
      <c r="X45" s="8">
        <f>SUM($C32:X32)</f>
        <v>36.824322590178305</v>
      </c>
      <c r="Y45" s="8">
        <f>SUM($C32:Y32)</f>
        <v>37.724821139266581</v>
      </c>
      <c r="Z45" s="8">
        <f>SUM($C32:Z32)</f>
        <v>38.619840331664442</v>
      </c>
      <c r="AA45" s="8">
        <f>SUM($C32:AA32)</f>
        <v>39.507473710611471</v>
      </c>
      <c r="AB45" s="8">
        <f>SUM($C32:AB32)</f>
        <v>40.385814819347267</v>
      </c>
      <c r="AC45" s="8">
        <f>SUM($C32:AC32)</f>
        <v>41.252957201111414</v>
      </c>
      <c r="AD45" s="8">
        <f>SUM($C32:AD32)</f>
        <v>42.106994399143503</v>
      </c>
      <c r="AE45" s="8">
        <f>SUM($C32:AE32)</f>
        <v>42.946019956683124</v>
      </c>
    </row>
    <row r="46" spans="2:31" x14ac:dyDescent="0.25">
      <c r="B46" s="6" t="str">
        <f t="shared" si="1"/>
        <v>Total</v>
      </c>
      <c r="C46" s="9">
        <f t="shared" ref="C46:AE46" si="3">SUM(C38:C45)</f>
        <v>18.736814514474418</v>
      </c>
      <c r="D46" s="9">
        <f t="shared" si="3"/>
        <v>38.990676649296965</v>
      </c>
      <c r="E46" s="9">
        <f t="shared" si="3"/>
        <v>61.602694149020195</v>
      </c>
      <c r="F46" s="9">
        <f t="shared" si="3"/>
        <v>86.030972795827566</v>
      </c>
      <c r="G46" s="9">
        <f t="shared" si="3"/>
        <v>111.13960450035094</v>
      </c>
      <c r="H46" s="9">
        <f t="shared" si="3"/>
        <v>135.56608947126614</v>
      </c>
      <c r="I46" s="9">
        <f t="shared" si="3"/>
        <v>161.27888779647586</v>
      </c>
      <c r="J46" s="9">
        <f t="shared" si="3"/>
        <v>188.28473824073151</v>
      </c>
      <c r="K46" s="9">
        <f t="shared" si="3"/>
        <v>215.37750899023854</v>
      </c>
      <c r="L46" s="9">
        <f t="shared" si="3"/>
        <v>243.01888982357201</v>
      </c>
      <c r="M46" s="9">
        <f t="shared" si="3"/>
        <v>269.77324923618011</v>
      </c>
      <c r="N46" s="9">
        <f t="shared" si="3"/>
        <v>296.06980227323749</v>
      </c>
      <c r="O46" s="9">
        <f t="shared" si="3"/>
        <v>317.74076059408043</v>
      </c>
      <c r="P46" s="9">
        <f t="shared" si="3"/>
        <v>337.31119629669649</v>
      </c>
      <c r="Q46" s="9">
        <f t="shared" si="3"/>
        <v>356.18929420415981</v>
      </c>
      <c r="R46" s="9">
        <f t="shared" si="3"/>
        <v>373.22403063698249</v>
      </c>
      <c r="S46" s="9">
        <f t="shared" si="3"/>
        <v>389.75417829245094</v>
      </c>
      <c r="T46" s="9">
        <f t="shared" si="3"/>
        <v>407.12299129602877</v>
      </c>
      <c r="U46" s="9">
        <f t="shared" si="3"/>
        <v>423.05853525832362</v>
      </c>
      <c r="V46" s="9">
        <f t="shared" si="3"/>
        <v>436.86146476479269</v>
      </c>
      <c r="W46" s="9">
        <f t="shared" si="3"/>
        <v>449.15578625393834</v>
      </c>
      <c r="X46" s="9">
        <f t="shared" si="3"/>
        <v>460.83217577374842</v>
      </c>
      <c r="Y46" s="9">
        <f t="shared" si="3"/>
        <v>471.14590478015128</v>
      </c>
      <c r="Z46" s="9">
        <f t="shared" si="3"/>
        <v>481.39800535796354</v>
      </c>
      <c r="AA46" s="9">
        <f t="shared" si="3"/>
        <v>491.56456936962252</v>
      </c>
      <c r="AB46" s="9">
        <f t="shared" si="3"/>
        <v>501.62168867756583</v>
      </c>
      <c r="AC46" s="9">
        <f t="shared" si="3"/>
        <v>511.5454551442308</v>
      </c>
      <c r="AD46" s="9">
        <f t="shared" si="3"/>
        <v>521.31196063205505</v>
      </c>
      <c r="AE46" s="9">
        <f t="shared" si="3"/>
        <v>530.89729700347596</v>
      </c>
    </row>
    <row r="49" spans="2:31" x14ac:dyDescent="0.25">
      <c r="B49" s="1" t="s">
        <v>42</v>
      </c>
    </row>
    <row r="50" spans="2:31" x14ac:dyDescent="0.25">
      <c r="B50" s="2" t="str">
        <f t="shared" ref="B50:B59" si="4">B24</f>
        <v>Bundle</v>
      </c>
      <c r="C50" s="3">
        <v>2022</v>
      </c>
      <c r="D50" s="3">
        <f>C50+1</f>
        <v>2023</v>
      </c>
      <c r="E50" s="3">
        <f t="shared" ref="E50" si="5">D50+1</f>
        <v>2024</v>
      </c>
      <c r="F50" s="3">
        <f t="shared" ref="F50" si="6">E50+1</f>
        <v>2025</v>
      </c>
      <c r="G50" s="3">
        <f t="shared" ref="G50" si="7">F50+1</f>
        <v>2026</v>
      </c>
      <c r="H50" s="3">
        <f t="shared" ref="H50" si="8">G50+1</f>
        <v>2027</v>
      </c>
      <c r="I50" s="3">
        <f t="shared" ref="I50" si="9">H50+1</f>
        <v>2028</v>
      </c>
      <c r="J50" s="3">
        <f t="shared" ref="J50" si="10">I50+1</f>
        <v>2029</v>
      </c>
      <c r="K50" s="3">
        <f t="shared" ref="K50" si="11">J50+1</f>
        <v>2030</v>
      </c>
      <c r="L50" s="3">
        <f t="shared" ref="L50" si="12">K50+1</f>
        <v>2031</v>
      </c>
      <c r="M50" s="3">
        <f t="shared" ref="M50" si="13">L50+1</f>
        <v>2032</v>
      </c>
      <c r="N50" s="3">
        <f t="shared" ref="N50" si="14">M50+1</f>
        <v>2033</v>
      </c>
      <c r="O50" s="3">
        <f t="shared" ref="O50" si="15">N50+1</f>
        <v>2034</v>
      </c>
      <c r="P50" s="3">
        <f t="shared" ref="P50" si="16">O50+1</f>
        <v>2035</v>
      </c>
      <c r="Q50" s="3">
        <f t="shared" ref="Q50" si="17">P50+1</f>
        <v>2036</v>
      </c>
      <c r="R50" s="3">
        <f t="shared" ref="R50" si="18">Q50+1</f>
        <v>2037</v>
      </c>
      <c r="S50" s="3">
        <f t="shared" ref="S50" si="19">R50+1</f>
        <v>2038</v>
      </c>
      <c r="T50" s="3">
        <f t="shared" ref="T50" si="20">S50+1</f>
        <v>2039</v>
      </c>
      <c r="U50" s="3">
        <f t="shared" ref="U50" si="21">T50+1</f>
        <v>2040</v>
      </c>
      <c r="V50" s="3">
        <f t="shared" ref="V50" si="22">U50+1</f>
        <v>2041</v>
      </c>
      <c r="W50" s="3">
        <f t="shared" ref="W50" si="23">V50+1</f>
        <v>2042</v>
      </c>
      <c r="X50" s="3">
        <f t="shared" ref="X50" si="24">W50+1</f>
        <v>2043</v>
      </c>
      <c r="Y50" s="3">
        <f t="shared" ref="Y50" si="25">X50+1</f>
        <v>2044</v>
      </c>
      <c r="Z50" s="3">
        <f t="shared" ref="Z50" si="26">Y50+1</f>
        <v>2045</v>
      </c>
      <c r="AA50" s="3">
        <f t="shared" ref="AA50" si="27">Z50+1</f>
        <v>2046</v>
      </c>
      <c r="AB50" s="3">
        <f t="shared" ref="AB50" si="28">AA50+1</f>
        <v>2047</v>
      </c>
      <c r="AC50" s="3">
        <f t="shared" ref="AC50" si="29">AB50+1</f>
        <v>2048</v>
      </c>
      <c r="AD50" s="3">
        <f t="shared" ref="AD50" si="30">AC50+1</f>
        <v>2049</v>
      </c>
      <c r="AE50" s="3">
        <f t="shared" ref="AE50" si="31">AD50+1</f>
        <v>2050</v>
      </c>
    </row>
    <row r="51" spans="2:31" x14ac:dyDescent="0.25">
      <c r="B51" s="4" t="str">
        <f t="shared" si="4"/>
        <v>Peak_A</v>
      </c>
      <c r="C51" s="5">
        <v>0.86767291286507275</v>
      </c>
      <c r="D51" s="5">
        <v>1.0637309795925978</v>
      </c>
      <c r="E51" s="5">
        <v>1.0210261791210056</v>
      </c>
      <c r="F51" s="5">
        <v>1.3376354409346254</v>
      </c>
      <c r="G51" s="5">
        <v>1.5567124441104803</v>
      </c>
      <c r="H51" s="5">
        <v>1.4424098784826247</v>
      </c>
      <c r="I51" s="5">
        <v>1.6253679335100994</v>
      </c>
      <c r="J51" s="5">
        <v>1.6400099699068904</v>
      </c>
      <c r="K51" s="5">
        <v>1.9369183480087513</v>
      </c>
      <c r="L51" s="5">
        <v>1.8765672958005908</v>
      </c>
      <c r="M51" s="5">
        <v>1.8890393403217327</v>
      </c>
      <c r="N51" s="5">
        <v>1.6157427316876967</v>
      </c>
      <c r="O51" s="5">
        <v>1.584564991871076</v>
      </c>
      <c r="P51" s="5">
        <v>1.2639858633784549</v>
      </c>
      <c r="Q51" s="5">
        <v>1.735047561463289</v>
      </c>
      <c r="R51" s="5">
        <v>1.3776543216541617</v>
      </c>
      <c r="S51" s="5">
        <v>1.151876031737525</v>
      </c>
      <c r="T51" s="5">
        <v>1.3276193265728495</v>
      </c>
      <c r="U51" s="5">
        <v>1.2595961986433801</v>
      </c>
      <c r="V51" s="5">
        <v>1.0940875395633247</v>
      </c>
      <c r="W51" s="5">
        <v>0.87614944633092151</v>
      </c>
      <c r="X51" s="5">
        <v>0.84175705448382887</v>
      </c>
      <c r="Y51" s="5">
        <v>0.61642180244631162</v>
      </c>
      <c r="Z51" s="5">
        <v>0.69519921697713516</v>
      </c>
      <c r="AA51" s="5">
        <v>0.62347510872454148</v>
      </c>
      <c r="AB51" s="5">
        <v>0.74642379042915796</v>
      </c>
      <c r="AC51" s="5">
        <v>0.87926620612238127</v>
      </c>
      <c r="AD51" s="5">
        <v>0.62530767365656614</v>
      </c>
      <c r="AE51" s="5">
        <v>0.64441982243116969</v>
      </c>
    </row>
    <row r="52" spans="2:31" x14ac:dyDescent="0.25">
      <c r="B52" s="4" t="str">
        <f t="shared" si="4"/>
        <v>Other_A</v>
      </c>
      <c r="C52" s="5">
        <v>1.0841286851153649</v>
      </c>
      <c r="D52" s="5">
        <v>1.204923826265726</v>
      </c>
      <c r="E52" s="5">
        <v>1.4122392104268158</v>
      </c>
      <c r="F52" s="5">
        <v>1.5059915652713993</v>
      </c>
      <c r="G52" s="5">
        <v>1.5033895710057137</v>
      </c>
      <c r="H52" s="5">
        <v>1.4003607802999418</v>
      </c>
      <c r="I52" s="5">
        <v>1.3744871616964012</v>
      </c>
      <c r="J52" s="5">
        <v>1.4374102314660864</v>
      </c>
      <c r="K52" s="5">
        <v>1.6202533750042394</v>
      </c>
      <c r="L52" s="5">
        <v>1.6001352866650262</v>
      </c>
      <c r="M52" s="5">
        <v>1.505962707331655</v>
      </c>
      <c r="N52" s="5">
        <v>1.4857046930178834</v>
      </c>
      <c r="O52" s="5">
        <v>1.2497930202484986</v>
      </c>
      <c r="P52" s="5">
        <v>1.0903077914796209</v>
      </c>
      <c r="Q52" s="5">
        <v>1.0216439713306211</v>
      </c>
      <c r="R52" s="5">
        <v>0.90355081293780437</v>
      </c>
      <c r="S52" s="5">
        <v>0.90947185893604454</v>
      </c>
      <c r="T52" s="5">
        <v>0.86707310532902515</v>
      </c>
      <c r="U52" s="5">
        <v>0.85727509982813777</v>
      </c>
      <c r="V52" s="5">
        <v>0.86843522435676312</v>
      </c>
      <c r="W52" s="5">
        <v>0.75782718676791649</v>
      </c>
      <c r="X52" s="5">
        <v>0.70850441615615245</v>
      </c>
      <c r="Y52" s="5">
        <v>0.65294063654342582</v>
      </c>
      <c r="Z52" s="5">
        <v>0.62555111747915404</v>
      </c>
      <c r="AA52" s="5">
        <v>0.61514809109397839</v>
      </c>
      <c r="AB52" s="5">
        <v>0.68319922224545682</v>
      </c>
      <c r="AC52" s="5">
        <v>0.60832749044557255</v>
      </c>
      <c r="AD52" s="5">
        <v>0.68445337288220143</v>
      </c>
      <c r="AE52" s="5">
        <v>0.65911289863482636</v>
      </c>
    </row>
    <row r="53" spans="2:31" x14ac:dyDescent="0.25">
      <c r="B53" s="4" t="str">
        <f t="shared" si="4"/>
        <v>Peak_B</v>
      </c>
      <c r="C53" s="5">
        <v>0.38865927140288514</v>
      </c>
      <c r="D53" s="5">
        <v>0.37801017616005422</v>
      </c>
      <c r="E53" s="5">
        <v>0.40984034832813732</v>
      </c>
      <c r="F53" s="5">
        <v>0.38693426611751619</v>
      </c>
      <c r="G53" s="5">
        <v>0.30815164154646341</v>
      </c>
      <c r="H53" s="5">
        <v>0.24816864889722054</v>
      </c>
      <c r="I53" s="5">
        <v>0.22951453170916619</v>
      </c>
      <c r="J53" s="5">
        <v>0.23767852517569643</v>
      </c>
      <c r="K53" s="5">
        <v>0.21655548204987521</v>
      </c>
      <c r="L53" s="5">
        <v>0.20152578147996308</v>
      </c>
      <c r="M53" s="5">
        <v>0.19488320268650844</v>
      </c>
      <c r="N53" s="5">
        <v>0.18267848545866613</v>
      </c>
      <c r="O53" s="5">
        <v>0.17494773200007732</v>
      </c>
      <c r="P53" s="5">
        <v>0.17306060924300723</v>
      </c>
      <c r="Q53" s="5">
        <v>0.18068825265710814</v>
      </c>
      <c r="R53" s="5">
        <v>0.16349716797303918</v>
      </c>
      <c r="S53" s="5">
        <v>0.14135662702215004</v>
      </c>
      <c r="T53" s="5">
        <v>0.14544590803664659</v>
      </c>
      <c r="U53" s="5">
        <v>0.11046489200058866</v>
      </c>
      <c r="V53" s="5">
        <v>7.1617705164019163E-2</v>
      </c>
      <c r="W53" s="5">
        <v>6.0191485697197442E-2</v>
      </c>
      <c r="X53" s="5">
        <v>7.0357349551794693E-2</v>
      </c>
      <c r="Y53" s="5">
        <v>5.8657899273512351E-2</v>
      </c>
      <c r="Z53" s="5">
        <v>5.9680490214974187E-2</v>
      </c>
      <c r="AA53" s="5">
        <v>6.2801757066360375E-2</v>
      </c>
      <c r="AB53" s="5">
        <v>6.2456596062313026E-2</v>
      </c>
      <c r="AC53" s="5">
        <v>6.6085293792004132E-2</v>
      </c>
      <c r="AD53" s="5">
        <v>5.9951284083974772E-2</v>
      </c>
      <c r="AE53" s="5">
        <v>5.929312544731901E-2</v>
      </c>
    </row>
    <row r="54" spans="2:31" x14ac:dyDescent="0.25">
      <c r="B54" s="4" t="str">
        <f t="shared" si="4"/>
        <v>Other_B</v>
      </c>
      <c r="C54" s="5">
        <v>0.15471022830922465</v>
      </c>
      <c r="D54" s="5">
        <v>0.12136359595540124</v>
      </c>
      <c r="E54" s="5">
        <v>0.15027086347637736</v>
      </c>
      <c r="F54" s="5">
        <v>0.14260338894314017</v>
      </c>
      <c r="G54" s="5">
        <v>9.9396372098087285E-2</v>
      </c>
      <c r="H54" s="5">
        <v>9.7603672890033494E-2</v>
      </c>
      <c r="I54" s="5">
        <v>8.0342249648065203E-2</v>
      </c>
      <c r="J54" s="5">
        <v>8.784571751016626E-2</v>
      </c>
      <c r="K54" s="5">
        <v>0.10960992890711602</v>
      </c>
      <c r="L54" s="5">
        <v>0.10427663332218241</v>
      </c>
      <c r="M54" s="5">
        <v>9.6102873556695001E-2</v>
      </c>
      <c r="N54" s="5">
        <v>9.6023692550933168E-2</v>
      </c>
      <c r="O54" s="5">
        <v>9.5135406572707096E-2</v>
      </c>
      <c r="P54" s="5">
        <v>9.7060020202761457E-2</v>
      </c>
      <c r="Q54" s="5">
        <v>7.2274710335454531E-2</v>
      </c>
      <c r="R54" s="5">
        <v>8.3103153717739603E-2</v>
      </c>
      <c r="S54" s="5">
        <v>0.10579542156227693</v>
      </c>
      <c r="T54" s="5">
        <v>9.3054077662218723E-2</v>
      </c>
      <c r="U54" s="5">
        <v>8.6297270273714838E-2</v>
      </c>
      <c r="V54" s="5">
        <v>0.10076237558903468</v>
      </c>
      <c r="W54" s="5">
        <v>8.4122356632474277E-2</v>
      </c>
      <c r="X54" s="5">
        <v>7.6509520693607419E-2</v>
      </c>
      <c r="Y54" s="5">
        <v>7.0904838703228154E-2</v>
      </c>
      <c r="Z54" s="5">
        <v>6.0853116143076508E-2</v>
      </c>
      <c r="AA54" s="5">
        <v>6.2447500010736019E-2</v>
      </c>
      <c r="AB54" s="5">
        <v>7.5849093962033251E-2</v>
      </c>
      <c r="AC54" s="5">
        <v>5.4968695431965899E-2</v>
      </c>
      <c r="AD54" s="5">
        <v>7.6694806205655428E-2</v>
      </c>
      <c r="AE54" s="5">
        <v>6.7133496665026479E-2</v>
      </c>
    </row>
    <row r="55" spans="2:31" x14ac:dyDescent="0.25">
      <c r="B55" s="4" t="str">
        <f t="shared" si="4"/>
        <v>Peak_C</v>
      </c>
      <c r="C55" s="5">
        <v>3.5184395229934211E-2</v>
      </c>
      <c r="D55" s="5">
        <v>4.0339697944078143E-2</v>
      </c>
      <c r="E55" s="5">
        <v>4.0776507495728885E-2</v>
      </c>
      <c r="F55" s="5">
        <v>4.6616444593803617E-2</v>
      </c>
      <c r="G55" s="5">
        <v>5.240729750767982E-2</v>
      </c>
      <c r="H55" s="5">
        <v>4.3667866024173191E-2</v>
      </c>
      <c r="I55" s="5">
        <v>5.2119915404708762E-2</v>
      </c>
      <c r="J55" s="5">
        <v>5.4135748453422707E-2</v>
      </c>
      <c r="K55" s="5">
        <v>5.571659594149616E-2</v>
      </c>
      <c r="L55" s="5">
        <v>5.9167382601896447E-2</v>
      </c>
      <c r="M55" s="5">
        <v>6.2559605096718165E-2</v>
      </c>
      <c r="N55" s="5">
        <v>5.6726983962539432E-2</v>
      </c>
      <c r="O55" s="5">
        <v>5.5581291809305447E-2</v>
      </c>
      <c r="P55" s="5">
        <v>4.7716742117897913E-2</v>
      </c>
      <c r="Q55" s="5">
        <v>5.5493188535959893E-2</v>
      </c>
      <c r="R55" s="5">
        <v>5.1985346766080541E-2</v>
      </c>
      <c r="S55" s="5">
        <v>4.0559001200890156E-2</v>
      </c>
      <c r="T55" s="5">
        <v>4.5850795351633514E-2</v>
      </c>
      <c r="U55" s="5">
        <v>4.3955548515912574E-2</v>
      </c>
      <c r="V55" s="5">
        <v>3.7035717600732383E-2</v>
      </c>
      <c r="W55" s="5">
        <v>3.7064750109323821E-2</v>
      </c>
      <c r="X55" s="5">
        <v>3.8528433677027581E-2</v>
      </c>
      <c r="Y55" s="5">
        <v>2.9545812880748576E-2</v>
      </c>
      <c r="Z55" s="5">
        <v>3.5786732067216685E-2</v>
      </c>
      <c r="AA55" s="5">
        <v>3.4096844548224321E-2</v>
      </c>
      <c r="AB55" s="5">
        <v>3.4491702581127534E-2</v>
      </c>
      <c r="AC55" s="5">
        <v>4.052451720115844E-2</v>
      </c>
      <c r="AD55" s="5">
        <v>3.0467057007999711E-2</v>
      </c>
      <c r="AE55" s="5">
        <v>3.5169028166569631E-2</v>
      </c>
    </row>
    <row r="56" spans="2:31" x14ac:dyDescent="0.25">
      <c r="B56" s="4" t="str">
        <f t="shared" si="4"/>
        <v>Other_C</v>
      </c>
      <c r="C56" s="5">
        <v>3.2371450099006466E-2</v>
      </c>
      <c r="D56" s="5">
        <v>3.7980731375889532E-2</v>
      </c>
      <c r="E56" s="5">
        <v>4.5515006453631157E-2</v>
      </c>
      <c r="F56" s="5">
        <v>4.8983724533180589E-2</v>
      </c>
      <c r="G56" s="5">
        <v>5.494096285935901E-2</v>
      </c>
      <c r="H56" s="5">
        <v>6.1110155180626013E-2</v>
      </c>
      <c r="I56" s="5">
        <v>6.4658849681968084E-2</v>
      </c>
      <c r="J56" s="5">
        <v>6.7370560981033237E-2</v>
      </c>
      <c r="K56" s="5">
        <v>6.75041427299925E-2</v>
      </c>
      <c r="L56" s="5">
        <v>6.3834533025355453E-2</v>
      </c>
      <c r="M56" s="5">
        <v>6.3284731064010655E-2</v>
      </c>
      <c r="N56" s="5">
        <v>6.1893790745126145E-2</v>
      </c>
      <c r="O56" s="5">
        <v>3.3623760215225076E-2</v>
      </c>
      <c r="P56" s="5">
        <v>3.1274969132744482E-2</v>
      </c>
      <c r="Q56" s="5">
        <v>3.2326221865808143E-2</v>
      </c>
      <c r="R56" s="5">
        <v>3.0112820831166454E-2</v>
      </c>
      <c r="S56" s="5">
        <v>2.8265692309536797E-2</v>
      </c>
      <c r="T56" s="5">
        <v>2.9385586732110853E-2</v>
      </c>
      <c r="U56" s="5">
        <v>2.5685698499785487E-2</v>
      </c>
      <c r="V56" s="5">
        <v>2.0838847430023122E-2</v>
      </c>
      <c r="W56" s="5">
        <v>1.7830170138933642E-2</v>
      </c>
      <c r="X56" s="5">
        <v>1.6012643407778474E-2</v>
      </c>
      <c r="Y56" s="5">
        <v>1.5201590771046445E-2</v>
      </c>
      <c r="Z56" s="5">
        <v>1.4960189143940041E-2</v>
      </c>
      <c r="AA56" s="5">
        <v>1.4838212511737885E-2</v>
      </c>
      <c r="AB56" s="5">
        <v>1.5815245945477435E-2</v>
      </c>
      <c r="AC56" s="5">
        <v>1.6288379534828402E-2</v>
      </c>
      <c r="AD56" s="5">
        <v>1.6116733326683397E-2</v>
      </c>
      <c r="AE56" s="5">
        <v>1.6143005331870852E-2</v>
      </c>
    </row>
    <row r="57" spans="2:31" x14ac:dyDescent="0.25">
      <c r="B57" s="4" t="str">
        <f t="shared" si="4"/>
        <v>Peak_D</v>
      </c>
      <c r="C57" s="5">
        <v>0.3454584846828197</v>
      </c>
      <c r="D57" s="5">
        <v>0.43392192539178609</v>
      </c>
      <c r="E57" s="5">
        <v>0.43375815850024935</v>
      </c>
      <c r="F57" s="5">
        <v>0.53471823315267697</v>
      </c>
      <c r="G57" s="5">
        <v>0.61453189567905153</v>
      </c>
      <c r="H57" s="5">
        <v>0.5811465565210745</v>
      </c>
      <c r="I57" s="5">
        <v>0.60834058616096021</v>
      </c>
      <c r="J57" s="5">
        <v>0.66797669541952298</v>
      </c>
      <c r="K57" s="5">
        <v>0.75721249713069427</v>
      </c>
      <c r="L57" s="5">
        <v>0.67815965431881453</v>
      </c>
      <c r="M57" s="5">
        <v>0.68144659889574266</v>
      </c>
      <c r="N57" s="5">
        <v>0.56918677766624315</v>
      </c>
      <c r="O57" s="5">
        <v>0.30937470674890133</v>
      </c>
      <c r="P57" s="5">
        <v>0.25519468580307769</v>
      </c>
      <c r="Q57" s="5">
        <v>0.34068005670903256</v>
      </c>
      <c r="R57" s="5">
        <v>0.28155117961357334</v>
      </c>
      <c r="S57" s="5">
        <v>0.23734552086513203</v>
      </c>
      <c r="T57" s="5">
        <v>0.22252525248034677</v>
      </c>
      <c r="U57" s="5">
        <v>0.21045106750298412</v>
      </c>
      <c r="V57" s="5">
        <v>0.15649362545860951</v>
      </c>
      <c r="W57" s="5">
        <v>0.12686912789526608</v>
      </c>
      <c r="X57" s="5">
        <v>0.13147300042043031</v>
      </c>
      <c r="Y57" s="5">
        <v>0.11032928143134946</v>
      </c>
      <c r="Z57" s="5">
        <v>0.11961955458444555</v>
      </c>
      <c r="AA57" s="5">
        <v>0.11334113258308935</v>
      </c>
      <c r="AB57" s="5">
        <v>0.13081194391986239</v>
      </c>
      <c r="AC57" s="5">
        <v>0.15072795180368254</v>
      </c>
      <c r="AD57" s="5">
        <v>0.1108789926619806</v>
      </c>
      <c r="AE57" s="5">
        <v>0.1090617756060709</v>
      </c>
    </row>
    <row r="58" spans="2:31" x14ac:dyDescent="0.25">
      <c r="B58" s="4" t="str">
        <f t="shared" si="4"/>
        <v>Other_D</v>
      </c>
      <c r="C58" s="5">
        <v>0.160501949920099</v>
      </c>
      <c r="D58" s="5">
        <v>0.17900999571835699</v>
      </c>
      <c r="E58" s="5">
        <v>0.22472587143869185</v>
      </c>
      <c r="F58" s="5">
        <v>0.23917698418908206</v>
      </c>
      <c r="G58" s="5">
        <v>0.26045118175118848</v>
      </c>
      <c r="H58" s="5">
        <v>0.2856146164158096</v>
      </c>
      <c r="I58" s="5">
        <v>0.29035355309279082</v>
      </c>
      <c r="J58" s="5">
        <v>0.30349372922896573</v>
      </c>
      <c r="K58" s="5">
        <v>0.32165862783767313</v>
      </c>
      <c r="L58" s="5">
        <v>0.31622574538486381</v>
      </c>
      <c r="M58" s="5">
        <v>0.31098035107582384</v>
      </c>
      <c r="N58" s="5">
        <v>0.29714802972771592</v>
      </c>
      <c r="O58" s="5">
        <v>0.23892527671551886</v>
      </c>
      <c r="P58" s="5">
        <v>0.22630267645449695</v>
      </c>
      <c r="Q58" s="5">
        <v>0.22295642209507785</v>
      </c>
      <c r="R58" s="5">
        <v>0.20804450732710561</v>
      </c>
      <c r="S58" s="5">
        <v>0.19695059726966593</v>
      </c>
      <c r="T58" s="5">
        <v>0.21366142128736548</v>
      </c>
      <c r="U58" s="5">
        <v>0.18178310130272451</v>
      </c>
      <c r="V58" s="5">
        <v>0.16625589454563763</v>
      </c>
      <c r="W58" s="5">
        <v>0.14612519665840443</v>
      </c>
      <c r="X58" s="5">
        <v>0.1361449516773838</v>
      </c>
      <c r="Y58" s="5">
        <v>0.12679100261383944</v>
      </c>
      <c r="Z58" s="5">
        <v>0.12377976762593136</v>
      </c>
      <c r="AA58" s="5">
        <v>0.12273000261090608</v>
      </c>
      <c r="AB58" s="5">
        <v>0.13028164679254733</v>
      </c>
      <c r="AC58" s="5">
        <v>0.12874553711708372</v>
      </c>
      <c r="AD58" s="5">
        <v>0.12943473032280758</v>
      </c>
      <c r="AE58" s="5">
        <v>0.12733545198875348</v>
      </c>
    </row>
    <row r="59" spans="2:31" x14ac:dyDescent="0.25">
      <c r="B59" s="6" t="str">
        <f t="shared" si="4"/>
        <v>Total</v>
      </c>
      <c r="C59" s="7">
        <v>3.068687377624407</v>
      </c>
      <c r="D59" s="7">
        <v>3.4592809284038899</v>
      </c>
      <c r="E59" s="7">
        <v>3.7381521452406372</v>
      </c>
      <c r="F59" s="7">
        <v>4.2426600477354244</v>
      </c>
      <c r="G59" s="7">
        <v>4.4499813665580241</v>
      </c>
      <c r="H59" s="7">
        <v>4.160082174711504</v>
      </c>
      <c r="I59" s="7">
        <v>4.3251847809041593</v>
      </c>
      <c r="J59" s="7">
        <v>4.495921178141784</v>
      </c>
      <c r="K59" s="7">
        <v>5.0854289976098368</v>
      </c>
      <c r="L59" s="7">
        <v>4.8998923125986931</v>
      </c>
      <c r="M59" s="7">
        <v>4.8042594100288873</v>
      </c>
      <c r="N59" s="7">
        <v>4.3651051848168043</v>
      </c>
      <c r="O59" s="7">
        <v>3.7419461861813095</v>
      </c>
      <c r="P59" s="7">
        <v>3.1849033578120616</v>
      </c>
      <c r="Q59" s="7">
        <v>3.6611103849923516</v>
      </c>
      <c r="R59" s="7">
        <v>3.0994993108206708</v>
      </c>
      <c r="S59" s="7">
        <v>2.8116207509032214</v>
      </c>
      <c r="T59" s="7">
        <v>2.9446154734521972</v>
      </c>
      <c r="U59" s="7">
        <v>2.7755088765672284</v>
      </c>
      <c r="V59" s="7">
        <v>2.5155269297081442</v>
      </c>
      <c r="W59" s="7">
        <v>2.1061797202304375</v>
      </c>
      <c r="X59" s="7">
        <v>2.0192873700680036</v>
      </c>
      <c r="Y59" s="7">
        <v>1.680792864663462</v>
      </c>
      <c r="Z59" s="7">
        <v>1.7354301842358737</v>
      </c>
      <c r="AA59" s="7">
        <v>1.6488786491495742</v>
      </c>
      <c r="AB59" s="7">
        <v>1.8793292419379759</v>
      </c>
      <c r="AC59" s="7">
        <v>1.9449340714486771</v>
      </c>
      <c r="AD59" s="7">
        <v>1.7333046501478691</v>
      </c>
      <c r="AE59" s="7">
        <v>1.7176686042716063</v>
      </c>
    </row>
    <row r="62" spans="2:31" x14ac:dyDescent="0.25">
      <c r="B62" s="1" t="s">
        <v>43</v>
      </c>
    </row>
    <row r="63" spans="2:31" x14ac:dyDescent="0.25">
      <c r="B63" s="2" t="str">
        <f t="shared" ref="B63:B72" si="32">B24</f>
        <v>Bundle</v>
      </c>
      <c r="C63" s="3">
        <f t="shared" ref="C63:AE63" si="33">C$24</f>
        <v>2022</v>
      </c>
      <c r="D63" s="3">
        <f t="shared" si="33"/>
        <v>2023</v>
      </c>
      <c r="E63" s="3">
        <f t="shared" si="33"/>
        <v>2024</v>
      </c>
      <c r="F63" s="3">
        <f t="shared" si="33"/>
        <v>2025</v>
      </c>
      <c r="G63" s="3">
        <f t="shared" si="33"/>
        <v>2026</v>
      </c>
      <c r="H63" s="3">
        <f t="shared" si="33"/>
        <v>2027</v>
      </c>
      <c r="I63" s="3">
        <f t="shared" si="33"/>
        <v>2028</v>
      </c>
      <c r="J63" s="3">
        <f t="shared" si="33"/>
        <v>2029</v>
      </c>
      <c r="K63" s="3">
        <f t="shared" si="33"/>
        <v>2030</v>
      </c>
      <c r="L63" s="3">
        <f t="shared" si="33"/>
        <v>2031</v>
      </c>
      <c r="M63" s="3">
        <f t="shared" si="33"/>
        <v>2032</v>
      </c>
      <c r="N63" s="3">
        <f t="shared" si="33"/>
        <v>2033</v>
      </c>
      <c r="O63" s="3">
        <f t="shared" si="33"/>
        <v>2034</v>
      </c>
      <c r="P63" s="3">
        <f t="shared" si="33"/>
        <v>2035</v>
      </c>
      <c r="Q63" s="3">
        <f t="shared" si="33"/>
        <v>2036</v>
      </c>
      <c r="R63" s="3">
        <f t="shared" si="33"/>
        <v>2037</v>
      </c>
      <c r="S63" s="3">
        <f t="shared" si="33"/>
        <v>2038</v>
      </c>
      <c r="T63" s="3">
        <f t="shared" si="33"/>
        <v>2039</v>
      </c>
      <c r="U63" s="3">
        <f t="shared" si="33"/>
        <v>2040</v>
      </c>
      <c r="V63" s="3">
        <f t="shared" si="33"/>
        <v>2041</v>
      </c>
      <c r="W63" s="3">
        <f t="shared" si="33"/>
        <v>2042</v>
      </c>
      <c r="X63" s="3">
        <f t="shared" si="33"/>
        <v>2043</v>
      </c>
      <c r="Y63" s="3">
        <f t="shared" si="33"/>
        <v>2044</v>
      </c>
      <c r="Z63" s="3">
        <f t="shared" si="33"/>
        <v>2045</v>
      </c>
      <c r="AA63" s="3">
        <f t="shared" si="33"/>
        <v>2046</v>
      </c>
      <c r="AB63" s="3">
        <f t="shared" si="33"/>
        <v>2047</v>
      </c>
      <c r="AC63" s="3">
        <f t="shared" si="33"/>
        <v>2048</v>
      </c>
      <c r="AD63" s="3">
        <f t="shared" si="33"/>
        <v>2049</v>
      </c>
      <c r="AE63" s="3">
        <f t="shared" si="33"/>
        <v>2050</v>
      </c>
    </row>
    <row r="64" spans="2:31" x14ac:dyDescent="0.25">
      <c r="B64" s="4" t="str">
        <f t="shared" si="32"/>
        <v>Peak_A</v>
      </c>
      <c r="C64" s="8">
        <f>SUM($C51:C51)</f>
        <v>0.86767291286507275</v>
      </c>
      <c r="D64" s="8">
        <f>SUM($C51:D51)</f>
        <v>1.9314038924576704</v>
      </c>
      <c r="E64" s="8">
        <f>SUM($C51:E51)</f>
        <v>2.952430071578676</v>
      </c>
      <c r="F64" s="8">
        <f>SUM($C51:F51)</f>
        <v>4.2900655125133014</v>
      </c>
      <c r="G64" s="8">
        <f>SUM($C51:G51)</f>
        <v>5.8467779566237814</v>
      </c>
      <c r="H64" s="8">
        <f>SUM($C51:H51)</f>
        <v>7.2891878351064063</v>
      </c>
      <c r="I64" s="8">
        <f>SUM($C51:I51)</f>
        <v>8.9145557686165056</v>
      </c>
      <c r="J64" s="8">
        <f>SUM($C51:J51)</f>
        <v>10.554565738523396</v>
      </c>
      <c r="K64" s="8">
        <f>SUM($C51:K51)</f>
        <v>12.491484086532147</v>
      </c>
      <c r="L64" s="8">
        <f>SUM($C51:L51)</f>
        <v>14.368051382332737</v>
      </c>
      <c r="M64" s="8">
        <f>SUM($C51:M51)</f>
        <v>16.257090722654471</v>
      </c>
      <c r="N64" s="8">
        <f>SUM($C51:N51)</f>
        <v>17.872833454342167</v>
      </c>
      <c r="O64" s="8">
        <f>SUM($C51:O51)</f>
        <v>19.457398446213244</v>
      </c>
      <c r="P64" s="8">
        <f>SUM($C51:P51)</f>
        <v>20.721384309591699</v>
      </c>
      <c r="Q64" s="8">
        <f>SUM($C51:Q51)</f>
        <v>22.456431871054988</v>
      </c>
      <c r="R64" s="8">
        <f>SUM($C51:R51)</f>
        <v>23.834086192709151</v>
      </c>
      <c r="S64" s="8">
        <f>SUM($C51:S51)</f>
        <v>24.985962224446677</v>
      </c>
      <c r="T64" s="8">
        <f>SUM($C51:T51)</f>
        <v>26.313581551019528</v>
      </c>
      <c r="U64" s="8">
        <f>SUM($C51:U51)</f>
        <v>27.573177749662907</v>
      </c>
      <c r="V64" s="8">
        <f>SUM($C51:V51)</f>
        <v>28.667265289226233</v>
      </c>
      <c r="W64" s="8">
        <f>SUM($C51:W51)</f>
        <v>29.543414735557153</v>
      </c>
      <c r="X64" s="8">
        <f>SUM($C51:X51)</f>
        <v>30.385171790040982</v>
      </c>
      <c r="Y64" s="8">
        <f>SUM($C51:Y51)</f>
        <v>31.001593592487293</v>
      </c>
      <c r="Z64" s="8">
        <f>SUM($C51:Z51)</f>
        <v>31.696792809464426</v>
      </c>
      <c r="AA64" s="8">
        <f>SUM($C51:AA51)</f>
        <v>32.320267918188968</v>
      </c>
      <c r="AB64" s="8">
        <f>SUM($C51:AB51)</f>
        <v>33.066691708618123</v>
      </c>
      <c r="AC64" s="8">
        <f>SUM($C51:AC51)</f>
        <v>33.945957914740504</v>
      </c>
      <c r="AD64" s="8">
        <f>SUM($C51:AD51)</f>
        <v>34.571265588397068</v>
      </c>
      <c r="AE64" s="8">
        <f>SUM($C51:AE51)</f>
        <v>35.215685410828236</v>
      </c>
    </row>
    <row r="65" spans="2:31" x14ac:dyDescent="0.25">
      <c r="B65" s="4" t="str">
        <f t="shared" si="32"/>
        <v>Other_A</v>
      </c>
      <c r="C65" s="8">
        <f>SUM($C52:C52)</f>
        <v>1.0841286851153649</v>
      </c>
      <c r="D65" s="8">
        <f>SUM($C52:D52)</f>
        <v>2.2890525113810911</v>
      </c>
      <c r="E65" s="8">
        <f>SUM($C52:E52)</f>
        <v>3.7012917218079071</v>
      </c>
      <c r="F65" s="8">
        <f>SUM($C52:F52)</f>
        <v>5.2072832870793064</v>
      </c>
      <c r="G65" s="8">
        <f>SUM($C52:G52)</f>
        <v>6.7106728580850206</v>
      </c>
      <c r="H65" s="8">
        <f>SUM($C52:H52)</f>
        <v>8.1110336383849617</v>
      </c>
      <c r="I65" s="8">
        <f>SUM($C52:I52)</f>
        <v>9.4855208000813622</v>
      </c>
      <c r="J65" s="8">
        <f>SUM($C52:J52)</f>
        <v>10.922931031547449</v>
      </c>
      <c r="K65" s="8">
        <f>SUM($C52:K52)</f>
        <v>12.543184406551688</v>
      </c>
      <c r="L65" s="8">
        <f>SUM($C52:L52)</f>
        <v>14.143319693216714</v>
      </c>
      <c r="M65" s="8">
        <f>SUM($C52:M52)</f>
        <v>15.649282400548369</v>
      </c>
      <c r="N65" s="8">
        <f>SUM($C52:N52)</f>
        <v>17.134987093566252</v>
      </c>
      <c r="O65" s="8">
        <f>SUM($C52:O52)</f>
        <v>18.384780113814752</v>
      </c>
      <c r="P65" s="8">
        <f>SUM($C52:P52)</f>
        <v>19.475087905294373</v>
      </c>
      <c r="Q65" s="8">
        <f>SUM($C52:Q52)</f>
        <v>20.496731876624995</v>
      </c>
      <c r="R65" s="8">
        <f>SUM($C52:R52)</f>
        <v>21.4002826895628</v>
      </c>
      <c r="S65" s="8">
        <f>SUM($C52:S52)</f>
        <v>22.309754548498844</v>
      </c>
      <c r="T65" s="8">
        <f>SUM($C52:T52)</f>
        <v>23.176827653827871</v>
      </c>
      <c r="U65" s="8">
        <f>SUM($C52:U52)</f>
        <v>24.034102753656008</v>
      </c>
      <c r="V65" s="8">
        <f>SUM($C52:V52)</f>
        <v>24.90253797801277</v>
      </c>
      <c r="W65" s="8">
        <f>SUM($C52:W52)</f>
        <v>25.660365164780686</v>
      </c>
      <c r="X65" s="8">
        <f>SUM($C52:X52)</f>
        <v>26.368869580936838</v>
      </c>
      <c r="Y65" s="8">
        <f>SUM($C52:Y52)</f>
        <v>27.021810217480265</v>
      </c>
      <c r="Z65" s="8">
        <f>SUM($C52:Z52)</f>
        <v>27.64736133495942</v>
      </c>
      <c r="AA65" s="8">
        <f>SUM($C52:AA52)</f>
        <v>28.262509426053398</v>
      </c>
      <c r="AB65" s="8">
        <f>SUM($C52:AB52)</f>
        <v>28.945708648298854</v>
      </c>
      <c r="AC65" s="8">
        <f>SUM($C52:AC52)</f>
        <v>29.554036138744426</v>
      </c>
      <c r="AD65" s="8">
        <f>SUM($C52:AD52)</f>
        <v>30.238489511626629</v>
      </c>
      <c r="AE65" s="8">
        <f>SUM($C52:AE52)</f>
        <v>30.897602410261456</v>
      </c>
    </row>
    <row r="66" spans="2:31" x14ac:dyDescent="0.25">
      <c r="B66" s="4" t="str">
        <f t="shared" si="32"/>
        <v>Peak_B</v>
      </c>
      <c r="C66" s="8">
        <f>SUM($C53:C53)</f>
        <v>0.38865927140288514</v>
      </c>
      <c r="D66" s="8">
        <f>SUM($C53:D53)</f>
        <v>0.76666944756293942</v>
      </c>
      <c r="E66" s="8">
        <f>SUM($C53:E53)</f>
        <v>1.1765097958910768</v>
      </c>
      <c r="F66" s="8">
        <f>SUM($C53:F53)</f>
        <v>1.563444062008593</v>
      </c>
      <c r="G66" s="8">
        <f>SUM($C53:G53)</f>
        <v>1.8715957035550563</v>
      </c>
      <c r="H66" s="8">
        <f>SUM($C53:H53)</f>
        <v>2.1197643524522767</v>
      </c>
      <c r="I66" s="8">
        <f>SUM($C53:I53)</f>
        <v>2.3492788841614427</v>
      </c>
      <c r="J66" s="8">
        <f>SUM($C53:J53)</f>
        <v>2.5869574093371392</v>
      </c>
      <c r="K66" s="8">
        <f>SUM($C53:K53)</f>
        <v>2.8035128913870144</v>
      </c>
      <c r="L66" s="8">
        <f>SUM($C53:L53)</f>
        <v>3.0050386728669776</v>
      </c>
      <c r="M66" s="8">
        <f>SUM($C53:M53)</f>
        <v>3.199921875553486</v>
      </c>
      <c r="N66" s="8">
        <f>SUM($C53:N53)</f>
        <v>3.3826003610121522</v>
      </c>
      <c r="O66" s="8">
        <f>SUM($C53:O53)</f>
        <v>3.5575480930122296</v>
      </c>
      <c r="P66" s="8">
        <f>SUM($C53:P53)</f>
        <v>3.7306087022552368</v>
      </c>
      <c r="Q66" s="8">
        <f>SUM($C53:Q53)</f>
        <v>3.9112969549123449</v>
      </c>
      <c r="R66" s="8">
        <f>SUM($C53:R53)</f>
        <v>4.0747941228853843</v>
      </c>
      <c r="S66" s="8">
        <f>SUM($C53:S53)</f>
        <v>4.2161507499075341</v>
      </c>
      <c r="T66" s="8">
        <f>SUM($C53:T53)</f>
        <v>4.3615966579441805</v>
      </c>
      <c r="U66" s="8">
        <f>SUM($C53:U53)</f>
        <v>4.4720615499447689</v>
      </c>
      <c r="V66" s="8">
        <f>SUM($C53:V53)</f>
        <v>4.5436792551087883</v>
      </c>
      <c r="W66" s="8">
        <f>SUM($C53:W53)</f>
        <v>4.603870740805986</v>
      </c>
      <c r="X66" s="8">
        <f>SUM($C53:X53)</f>
        <v>4.6742280903577811</v>
      </c>
      <c r="Y66" s="8">
        <f>SUM($C53:Y53)</f>
        <v>4.7328859896312938</v>
      </c>
      <c r="Z66" s="8">
        <f>SUM($C53:Z53)</f>
        <v>4.7925664798462684</v>
      </c>
      <c r="AA66" s="8">
        <f>SUM($C53:AA53)</f>
        <v>4.8553682369126285</v>
      </c>
      <c r="AB66" s="8">
        <f>SUM($C53:AB53)</f>
        <v>4.9178248329749419</v>
      </c>
      <c r="AC66" s="8">
        <f>SUM($C53:AC53)</f>
        <v>4.9839101267669461</v>
      </c>
      <c r="AD66" s="8">
        <f>SUM($C53:AD53)</f>
        <v>5.043861410850921</v>
      </c>
      <c r="AE66" s="8">
        <f>SUM($C53:AE53)</f>
        <v>5.1031545362982396</v>
      </c>
    </row>
    <row r="67" spans="2:31" x14ac:dyDescent="0.25">
      <c r="B67" s="4" t="str">
        <f t="shared" si="32"/>
        <v>Other_B</v>
      </c>
      <c r="C67" s="8">
        <f>SUM($C54:C54)</f>
        <v>0.15471022830922465</v>
      </c>
      <c r="D67" s="8">
        <f>SUM($C54:D54)</f>
        <v>0.2760738242646259</v>
      </c>
      <c r="E67" s="8">
        <f>SUM($C54:E54)</f>
        <v>0.42634468774100326</v>
      </c>
      <c r="F67" s="8">
        <f>SUM($C54:F54)</f>
        <v>0.56894807668414349</v>
      </c>
      <c r="G67" s="8">
        <f>SUM($C54:G54)</f>
        <v>0.66834444878223076</v>
      </c>
      <c r="H67" s="8">
        <f>SUM($C54:H54)</f>
        <v>0.76594812167226423</v>
      </c>
      <c r="I67" s="8">
        <f>SUM($C54:I54)</f>
        <v>0.84629037132032947</v>
      </c>
      <c r="J67" s="8">
        <f>SUM($C54:J54)</f>
        <v>0.9341360888304957</v>
      </c>
      <c r="K67" s="8">
        <f>SUM($C54:K54)</f>
        <v>1.0437460177376117</v>
      </c>
      <c r="L67" s="8">
        <f>SUM($C54:L54)</f>
        <v>1.1480226510597942</v>
      </c>
      <c r="M67" s="8">
        <f>SUM($C54:M54)</f>
        <v>1.2441255246164893</v>
      </c>
      <c r="N67" s="8">
        <f>SUM($C54:N54)</f>
        <v>1.3401492171674225</v>
      </c>
      <c r="O67" s="8">
        <f>SUM($C54:O54)</f>
        <v>1.4352846237401296</v>
      </c>
      <c r="P67" s="8">
        <f>SUM($C54:P54)</f>
        <v>1.5323446439428909</v>
      </c>
      <c r="Q67" s="8">
        <f>SUM($C54:Q54)</f>
        <v>1.6046193542783456</v>
      </c>
      <c r="R67" s="8">
        <f>SUM($C54:R54)</f>
        <v>1.6877225079960851</v>
      </c>
      <c r="S67" s="8">
        <f>SUM($C54:S54)</f>
        <v>1.7935179295583621</v>
      </c>
      <c r="T67" s="8">
        <f>SUM($C54:T54)</f>
        <v>1.8865720072205807</v>
      </c>
      <c r="U67" s="8">
        <f>SUM($C54:U54)</f>
        <v>1.9728692774942955</v>
      </c>
      <c r="V67" s="8">
        <f>SUM($C54:V54)</f>
        <v>2.0736316530833303</v>
      </c>
      <c r="W67" s="8">
        <f>SUM($C54:W54)</f>
        <v>2.1577540097158048</v>
      </c>
      <c r="X67" s="8">
        <f>SUM($C54:X54)</f>
        <v>2.2342635304094123</v>
      </c>
      <c r="Y67" s="8">
        <f>SUM($C54:Y54)</f>
        <v>2.3051683691126406</v>
      </c>
      <c r="Z67" s="8">
        <f>SUM($C54:Z54)</f>
        <v>2.3660214852557169</v>
      </c>
      <c r="AA67" s="8">
        <f>SUM($C54:AA54)</f>
        <v>2.4284689852664529</v>
      </c>
      <c r="AB67" s="8">
        <f>SUM($C54:AB54)</f>
        <v>2.504318079228486</v>
      </c>
      <c r="AC67" s="8">
        <f>SUM($C54:AC54)</f>
        <v>2.559286774660452</v>
      </c>
      <c r="AD67" s="8">
        <f>SUM($C54:AD54)</f>
        <v>2.6359815808661073</v>
      </c>
      <c r="AE67" s="8">
        <f>SUM($C54:AE54)</f>
        <v>2.7031150775311339</v>
      </c>
    </row>
    <row r="68" spans="2:31" x14ac:dyDescent="0.25">
      <c r="B68" s="4" t="str">
        <f t="shared" si="32"/>
        <v>Peak_C</v>
      </c>
      <c r="C68" s="8">
        <f>SUM($C55:C55)</f>
        <v>3.5184395229934211E-2</v>
      </c>
      <c r="D68" s="8">
        <f>SUM($C55:D55)</f>
        <v>7.5524093174012347E-2</v>
      </c>
      <c r="E68" s="8">
        <f>SUM($C55:E55)</f>
        <v>0.11630060066974124</v>
      </c>
      <c r="F68" s="8">
        <f>SUM($C55:F55)</f>
        <v>0.16291704526354486</v>
      </c>
      <c r="G68" s="8">
        <f>SUM($C55:G55)</f>
        <v>0.2153243427712247</v>
      </c>
      <c r="H68" s="8">
        <f>SUM($C55:H55)</f>
        <v>0.25899220879539786</v>
      </c>
      <c r="I68" s="8">
        <f>SUM($C55:I55)</f>
        <v>0.31111212420010664</v>
      </c>
      <c r="J68" s="8">
        <f>SUM($C55:J55)</f>
        <v>0.36524787265352937</v>
      </c>
      <c r="K68" s="8">
        <f>SUM($C55:K55)</f>
        <v>0.42096446859502551</v>
      </c>
      <c r="L68" s="8">
        <f>SUM($C55:L55)</f>
        <v>0.48013185119692198</v>
      </c>
      <c r="M68" s="8">
        <f>SUM($C55:M55)</f>
        <v>0.54269145629364013</v>
      </c>
      <c r="N68" s="8">
        <f>SUM($C55:N55)</f>
        <v>0.59941844025617952</v>
      </c>
      <c r="O68" s="8">
        <f>SUM($C55:O55)</f>
        <v>0.65499973206548501</v>
      </c>
      <c r="P68" s="8">
        <f>SUM($C55:P55)</f>
        <v>0.7027164741833829</v>
      </c>
      <c r="Q68" s="8">
        <f>SUM($C55:Q55)</f>
        <v>0.75820966271934276</v>
      </c>
      <c r="R68" s="8">
        <f>SUM($C55:R55)</f>
        <v>0.81019500948542333</v>
      </c>
      <c r="S68" s="8">
        <f>SUM($C55:S55)</f>
        <v>0.85075401068631351</v>
      </c>
      <c r="T68" s="8">
        <f>SUM($C55:T55)</f>
        <v>0.89660480603794701</v>
      </c>
      <c r="U68" s="8">
        <f>SUM($C55:U55)</f>
        <v>0.94056035455385956</v>
      </c>
      <c r="V68" s="8">
        <f>SUM($C55:V55)</f>
        <v>0.97759607215459199</v>
      </c>
      <c r="W68" s="8">
        <f>SUM($C55:W55)</f>
        <v>1.0146608222639157</v>
      </c>
      <c r="X68" s="8">
        <f>SUM($C55:X55)</f>
        <v>1.0531892559409433</v>
      </c>
      <c r="Y68" s="8">
        <f>SUM($C55:Y55)</f>
        <v>1.0827350688216919</v>
      </c>
      <c r="Z68" s="8">
        <f>SUM($C55:Z55)</f>
        <v>1.1185218008889086</v>
      </c>
      <c r="AA68" s="8">
        <f>SUM($C55:AA55)</f>
        <v>1.152618645437133</v>
      </c>
      <c r="AB68" s="8">
        <f>SUM($C55:AB55)</f>
        <v>1.1871103480182605</v>
      </c>
      <c r="AC68" s="8">
        <f>SUM($C55:AC55)</f>
        <v>1.2276348652194189</v>
      </c>
      <c r="AD68" s="8">
        <f>SUM($C55:AD55)</f>
        <v>1.2581019222274186</v>
      </c>
      <c r="AE68" s="8">
        <f>SUM($C55:AE55)</f>
        <v>1.2932709503939881</v>
      </c>
    </row>
    <row r="69" spans="2:31" x14ac:dyDescent="0.25">
      <c r="B69" s="4" t="str">
        <f t="shared" si="32"/>
        <v>Other_C</v>
      </c>
      <c r="C69" s="8">
        <f>SUM($C56:C56)</f>
        <v>3.2371450099006466E-2</v>
      </c>
      <c r="D69" s="8">
        <f>SUM($C56:D56)</f>
        <v>7.0352181474895997E-2</v>
      </c>
      <c r="E69" s="8">
        <f>SUM($C56:E56)</f>
        <v>0.11586718792852715</v>
      </c>
      <c r="F69" s="8">
        <f>SUM($C56:F56)</f>
        <v>0.16485091246170774</v>
      </c>
      <c r="G69" s="8">
        <f>SUM($C56:G56)</f>
        <v>0.21979187532106675</v>
      </c>
      <c r="H69" s="8">
        <f>SUM($C56:H56)</f>
        <v>0.28090203050169277</v>
      </c>
      <c r="I69" s="8">
        <f>SUM($C56:I56)</f>
        <v>0.34556088018366082</v>
      </c>
      <c r="J69" s="8">
        <f>SUM($C56:J56)</f>
        <v>0.41293144116469405</v>
      </c>
      <c r="K69" s="8">
        <f>SUM($C56:K56)</f>
        <v>0.48043558389468655</v>
      </c>
      <c r="L69" s="8">
        <f>SUM($C56:L56)</f>
        <v>0.54427011692004201</v>
      </c>
      <c r="M69" s="8">
        <f>SUM($C56:M56)</f>
        <v>0.60755484798405268</v>
      </c>
      <c r="N69" s="8">
        <f>SUM($C56:N56)</f>
        <v>0.66944863872917881</v>
      </c>
      <c r="O69" s="8">
        <f>SUM($C56:O56)</f>
        <v>0.70307239894440388</v>
      </c>
      <c r="P69" s="8">
        <f>SUM($C56:P56)</f>
        <v>0.7343473680771484</v>
      </c>
      <c r="Q69" s="8">
        <f>SUM($C56:Q56)</f>
        <v>0.76667358994295653</v>
      </c>
      <c r="R69" s="8">
        <f>SUM($C56:R56)</f>
        <v>0.79678641077412293</v>
      </c>
      <c r="S69" s="8">
        <f>SUM($C56:S56)</f>
        <v>0.82505210308365973</v>
      </c>
      <c r="T69" s="8">
        <f>SUM($C56:T56)</f>
        <v>0.85443768981577062</v>
      </c>
      <c r="U69" s="8">
        <f>SUM($C56:U56)</f>
        <v>0.88012338831555614</v>
      </c>
      <c r="V69" s="8">
        <f>SUM($C56:V56)</f>
        <v>0.90096223574557932</v>
      </c>
      <c r="W69" s="8">
        <f>SUM($C56:W56)</f>
        <v>0.91879240588451294</v>
      </c>
      <c r="X69" s="8">
        <f>SUM($C56:X56)</f>
        <v>0.93480504929229147</v>
      </c>
      <c r="Y69" s="8">
        <f>SUM($C56:Y56)</f>
        <v>0.9500066400633379</v>
      </c>
      <c r="Z69" s="8">
        <f>SUM($C56:Z56)</f>
        <v>0.96496682920727794</v>
      </c>
      <c r="AA69" s="8">
        <f>SUM($C56:AA56)</f>
        <v>0.97980504171901583</v>
      </c>
      <c r="AB69" s="8">
        <f>SUM($C56:AB56)</f>
        <v>0.99562028766449329</v>
      </c>
      <c r="AC69" s="8">
        <f>SUM($C56:AC56)</f>
        <v>1.0119086671993216</v>
      </c>
      <c r="AD69" s="8">
        <f>SUM($C56:AD56)</f>
        <v>1.028025400526005</v>
      </c>
      <c r="AE69" s="8">
        <f>SUM($C56:AE56)</f>
        <v>1.0441684058578757</v>
      </c>
    </row>
    <row r="70" spans="2:31" x14ac:dyDescent="0.25">
      <c r="B70" s="4" t="str">
        <f t="shared" si="32"/>
        <v>Peak_D</v>
      </c>
      <c r="C70" s="8">
        <f>SUM($C57:C57)</f>
        <v>0.3454584846828197</v>
      </c>
      <c r="D70" s="8">
        <f>SUM($C57:D57)</f>
        <v>0.77938041007460579</v>
      </c>
      <c r="E70" s="8">
        <f>SUM($C57:E57)</f>
        <v>1.213138568574855</v>
      </c>
      <c r="F70" s="8">
        <f>SUM($C57:F57)</f>
        <v>1.747856801727532</v>
      </c>
      <c r="G70" s="8">
        <f>SUM($C57:G57)</f>
        <v>2.3623886974065833</v>
      </c>
      <c r="H70" s="8">
        <f>SUM($C57:H57)</f>
        <v>2.9435352539276578</v>
      </c>
      <c r="I70" s="8">
        <f>SUM($C57:I57)</f>
        <v>3.5518758400886181</v>
      </c>
      <c r="J70" s="8">
        <f>SUM($C57:J57)</f>
        <v>4.2198525355081413</v>
      </c>
      <c r="K70" s="8">
        <f>SUM($C57:K57)</f>
        <v>4.9770650326388353</v>
      </c>
      <c r="L70" s="8">
        <f>SUM($C57:L57)</f>
        <v>5.6552246869576495</v>
      </c>
      <c r="M70" s="8">
        <f>SUM($C57:M57)</f>
        <v>6.3366712858533925</v>
      </c>
      <c r="N70" s="8">
        <f>SUM($C57:N57)</f>
        <v>6.905858063519636</v>
      </c>
      <c r="O70" s="8">
        <f>SUM($C57:O57)</f>
        <v>7.2152327702685373</v>
      </c>
      <c r="P70" s="8">
        <f>SUM($C57:P57)</f>
        <v>7.4704274560716151</v>
      </c>
      <c r="Q70" s="8">
        <f>SUM($C57:Q57)</f>
        <v>7.811107512780648</v>
      </c>
      <c r="R70" s="8">
        <f>SUM($C57:R57)</f>
        <v>8.0926586923942221</v>
      </c>
      <c r="S70" s="8">
        <f>SUM($C57:S57)</f>
        <v>8.3300042132593539</v>
      </c>
      <c r="T70" s="8">
        <f>SUM($C57:T57)</f>
        <v>8.5525294657397009</v>
      </c>
      <c r="U70" s="8">
        <f>SUM($C57:U57)</f>
        <v>8.7629805332426844</v>
      </c>
      <c r="V70" s="8">
        <f>SUM($C57:V57)</f>
        <v>8.9194741587012931</v>
      </c>
      <c r="W70" s="8">
        <f>SUM($C57:W57)</f>
        <v>9.0463432865965601</v>
      </c>
      <c r="X70" s="8">
        <f>SUM($C57:X57)</f>
        <v>9.1778162870169897</v>
      </c>
      <c r="Y70" s="8">
        <f>SUM($C57:Y57)</f>
        <v>9.2881455684483392</v>
      </c>
      <c r="Z70" s="8">
        <f>SUM($C57:Z57)</f>
        <v>9.4077651230327852</v>
      </c>
      <c r="AA70" s="8">
        <f>SUM($C57:AA57)</f>
        <v>9.5211062556158748</v>
      </c>
      <c r="AB70" s="8">
        <f>SUM($C57:AB57)</f>
        <v>9.6519181995357375</v>
      </c>
      <c r="AC70" s="8">
        <f>SUM($C57:AC57)</f>
        <v>9.8026461513394203</v>
      </c>
      <c r="AD70" s="8">
        <f>SUM($C57:AD57)</f>
        <v>9.9135251440014009</v>
      </c>
      <c r="AE70" s="8">
        <f>SUM($C57:AE57)</f>
        <v>10.022586919607472</v>
      </c>
    </row>
    <row r="71" spans="2:31" x14ac:dyDescent="0.25">
      <c r="B71" s="4" t="str">
        <f t="shared" si="32"/>
        <v>Other_D</v>
      </c>
      <c r="C71" s="8">
        <f>SUM($C58:C58)</f>
        <v>0.160501949920099</v>
      </c>
      <c r="D71" s="8">
        <f>SUM($C58:D58)</f>
        <v>0.33951194563845599</v>
      </c>
      <c r="E71" s="8">
        <f>SUM($C58:E58)</f>
        <v>0.56423781707714782</v>
      </c>
      <c r="F71" s="8">
        <f>SUM($C58:F58)</f>
        <v>0.80341480126622988</v>
      </c>
      <c r="G71" s="8">
        <f>SUM($C58:G58)</f>
        <v>1.0638659830174184</v>
      </c>
      <c r="H71" s="8">
        <f>SUM($C58:H58)</f>
        <v>1.349480599433228</v>
      </c>
      <c r="I71" s="8">
        <f>SUM($C58:I58)</f>
        <v>1.6398341525260187</v>
      </c>
      <c r="J71" s="8">
        <f>SUM($C58:J58)</f>
        <v>1.9433278817549844</v>
      </c>
      <c r="K71" s="8">
        <f>SUM($C58:K58)</f>
        <v>2.2649865095926573</v>
      </c>
      <c r="L71" s="8">
        <f>SUM($C58:L58)</f>
        <v>2.5812122549775212</v>
      </c>
      <c r="M71" s="8">
        <f>SUM($C58:M58)</f>
        <v>2.8921926060533449</v>
      </c>
      <c r="N71" s="8">
        <f>SUM($C58:N58)</f>
        <v>3.1893406357810608</v>
      </c>
      <c r="O71" s="8">
        <f>SUM($C58:O58)</f>
        <v>3.4282659124965797</v>
      </c>
      <c r="P71" s="8">
        <f>SUM($C58:P58)</f>
        <v>3.6545685889510766</v>
      </c>
      <c r="Q71" s="8">
        <f>SUM($C58:Q58)</f>
        <v>3.8775250110461545</v>
      </c>
      <c r="R71" s="8">
        <f>SUM($C58:R58)</f>
        <v>4.0855695183732603</v>
      </c>
      <c r="S71" s="8">
        <f>SUM($C58:S58)</f>
        <v>4.2825201156429262</v>
      </c>
      <c r="T71" s="8">
        <f>SUM($C58:T58)</f>
        <v>4.4961815369302913</v>
      </c>
      <c r="U71" s="8">
        <f>SUM($C58:U58)</f>
        <v>4.677964638233016</v>
      </c>
      <c r="V71" s="8">
        <f>SUM($C58:V58)</f>
        <v>4.8442205327786541</v>
      </c>
      <c r="W71" s="8">
        <f>SUM($C58:W58)</f>
        <v>4.9903457294370588</v>
      </c>
      <c r="X71" s="8">
        <f>SUM($C58:X58)</f>
        <v>5.1264906811144426</v>
      </c>
      <c r="Y71" s="8">
        <f>SUM($C58:Y58)</f>
        <v>5.2532816837282823</v>
      </c>
      <c r="Z71" s="8">
        <f>SUM($C58:Z58)</f>
        <v>5.3770614513542139</v>
      </c>
      <c r="AA71" s="8">
        <f>SUM($C58:AA58)</f>
        <v>5.4997914539651198</v>
      </c>
      <c r="AB71" s="8">
        <f>SUM($C58:AB58)</f>
        <v>5.6300731007576674</v>
      </c>
      <c r="AC71" s="8">
        <f>SUM($C58:AC58)</f>
        <v>5.758818637874751</v>
      </c>
      <c r="AD71" s="8">
        <f>SUM($C58:AD58)</f>
        <v>5.8882533681975584</v>
      </c>
      <c r="AE71" s="8">
        <f>SUM($C58:AE58)</f>
        <v>6.0155888201863119</v>
      </c>
    </row>
    <row r="72" spans="2:31" x14ac:dyDescent="0.25">
      <c r="B72" s="6" t="str">
        <f t="shared" si="32"/>
        <v>Total</v>
      </c>
      <c r="C72" s="9">
        <f t="shared" ref="C72:AE72" si="34">SUM(C64:C71)</f>
        <v>3.068687377624407</v>
      </c>
      <c r="D72" s="9">
        <f t="shared" si="34"/>
        <v>6.5279683060282983</v>
      </c>
      <c r="E72" s="9">
        <f t="shared" si="34"/>
        <v>10.266120451268934</v>
      </c>
      <c r="F72" s="9">
        <f t="shared" si="34"/>
        <v>14.508780499004358</v>
      </c>
      <c r="G72" s="9">
        <f t="shared" si="34"/>
        <v>18.958761865562384</v>
      </c>
      <c r="H72" s="9">
        <f t="shared" si="34"/>
        <v>23.118844040273881</v>
      </c>
      <c r="I72" s="9">
        <f t="shared" si="34"/>
        <v>27.444028821178048</v>
      </c>
      <c r="J72" s="9">
        <f t="shared" si="34"/>
        <v>31.939949999319829</v>
      </c>
      <c r="K72" s="9">
        <f t="shared" si="34"/>
        <v>37.025378996929668</v>
      </c>
      <c r="L72" s="9">
        <f t="shared" si="34"/>
        <v>41.925271309528362</v>
      </c>
      <c r="M72" s="9">
        <f t="shared" si="34"/>
        <v>46.729530719557246</v>
      </c>
      <c r="N72" s="9">
        <f t="shared" si="34"/>
        <v>51.094635904374051</v>
      </c>
      <c r="O72" s="9">
        <f t="shared" si="34"/>
        <v>54.83658209055536</v>
      </c>
      <c r="P72" s="9">
        <f t="shared" si="34"/>
        <v>58.021485448367429</v>
      </c>
      <c r="Q72" s="9">
        <f t="shared" si="34"/>
        <v>61.682595833359777</v>
      </c>
      <c r="R72" s="9">
        <f t="shared" si="34"/>
        <v>64.78209514418046</v>
      </c>
      <c r="S72" s="9">
        <f t="shared" si="34"/>
        <v>67.593715895083676</v>
      </c>
      <c r="T72" s="9">
        <f t="shared" si="34"/>
        <v>70.538331368535864</v>
      </c>
      <c r="U72" s="9">
        <f t="shared" si="34"/>
        <v>73.313840245103108</v>
      </c>
      <c r="V72" s="9">
        <f t="shared" si="34"/>
        <v>75.829367174811239</v>
      </c>
      <c r="W72" s="9">
        <f t="shared" si="34"/>
        <v>77.935546895041654</v>
      </c>
      <c r="X72" s="9">
        <f t="shared" si="34"/>
        <v>79.954834265109696</v>
      </c>
      <c r="Y72" s="9">
        <f t="shared" si="34"/>
        <v>81.635627129773155</v>
      </c>
      <c r="Z72" s="9">
        <f t="shared" si="34"/>
        <v>83.371057314009022</v>
      </c>
      <c r="AA72" s="9">
        <f t="shared" si="34"/>
        <v>85.019935963158588</v>
      </c>
      <c r="AB72" s="9">
        <f t="shared" si="34"/>
        <v>86.899265205096569</v>
      </c>
      <c r="AC72" s="9">
        <f t="shared" si="34"/>
        <v>88.844199276545226</v>
      </c>
      <c r="AD72" s="9">
        <f t="shared" si="34"/>
        <v>90.577503926693097</v>
      </c>
      <c r="AE72" s="9">
        <f t="shared" si="34"/>
        <v>92.29517253096472</v>
      </c>
    </row>
    <row r="75" spans="2:31" x14ac:dyDescent="0.25">
      <c r="B75" s="1" t="s">
        <v>11</v>
      </c>
    </row>
    <row r="76" spans="2:31" x14ac:dyDescent="0.25">
      <c r="B76" s="2" t="str">
        <f t="shared" ref="B76:B85" si="35">B24</f>
        <v>Bundle</v>
      </c>
      <c r="C76" s="3">
        <f t="shared" ref="C76:AE76" si="36">C$24</f>
        <v>2022</v>
      </c>
      <c r="D76" s="3">
        <f t="shared" si="36"/>
        <v>2023</v>
      </c>
      <c r="E76" s="3">
        <f t="shared" si="36"/>
        <v>2024</v>
      </c>
      <c r="F76" s="3">
        <f t="shared" si="36"/>
        <v>2025</v>
      </c>
      <c r="G76" s="3">
        <f t="shared" si="36"/>
        <v>2026</v>
      </c>
      <c r="H76" s="3">
        <f t="shared" si="36"/>
        <v>2027</v>
      </c>
      <c r="I76" s="3">
        <f t="shared" si="36"/>
        <v>2028</v>
      </c>
      <c r="J76" s="3">
        <f t="shared" si="36"/>
        <v>2029</v>
      </c>
      <c r="K76" s="3">
        <f t="shared" si="36"/>
        <v>2030</v>
      </c>
      <c r="L76" s="3">
        <f t="shared" si="36"/>
        <v>2031</v>
      </c>
      <c r="M76" s="3">
        <f t="shared" si="36"/>
        <v>2032</v>
      </c>
      <c r="N76" s="3">
        <f t="shared" si="36"/>
        <v>2033</v>
      </c>
      <c r="O76" s="3">
        <f t="shared" si="36"/>
        <v>2034</v>
      </c>
      <c r="P76" s="3">
        <f t="shared" si="36"/>
        <v>2035</v>
      </c>
      <c r="Q76" s="3">
        <f t="shared" si="36"/>
        <v>2036</v>
      </c>
      <c r="R76" s="3">
        <f t="shared" si="36"/>
        <v>2037</v>
      </c>
      <c r="S76" s="3">
        <f t="shared" si="36"/>
        <v>2038</v>
      </c>
      <c r="T76" s="3">
        <f t="shared" si="36"/>
        <v>2039</v>
      </c>
      <c r="U76" s="3">
        <f t="shared" si="36"/>
        <v>2040</v>
      </c>
      <c r="V76" s="3">
        <f t="shared" si="36"/>
        <v>2041</v>
      </c>
      <c r="W76" s="3">
        <f t="shared" si="36"/>
        <v>2042</v>
      </c>
      <c r="X76" s="3">
        <f t="shared" si="36"/>
        <v>2043</v>
      </c>
      <c r="Y76" s="3">
        <f t="shared" si="36"/>
        <v>2044</v>
      </c>
      <c r="Z76" s="3">
        <f t="shared" si="36"/>
        <v>2045</v>
      </c>
      <c r="AA76" s="3">
        <f t="shared" si="36"/>
        <v>2046</v>
      </c>
      <c r="AB76" s="3">
        <f t="shared" si="36"/>
        <v>2047</v>
      </c>
      <c r="AC76" s="3">
        <f t="shared" si="36"/>
        <v>2048</v>
      </c>
      <c r="AD76" s="3">
        <f t="shared" si="36"/>
        <v>2049</v>
      </c>
      <c r="AE76" s="3">
        <f t="shared" si="36"/>
        <v>2050</v>
      </c>
    </row>
    <row r="77" spans="2:31" x14ac:dyDescent="0.25">
      <c r="B77" s="4" t="str">
        <f t="shared" si="35"/>
        <v>Peak_A</v>
      </c>
      <c r="C77" s="10">
        <v>62.580042281665335</v>
      </c>
      <c r="D77" s="10">
        <v>62.177972580190847</v>
      </c>
      <c r="E77" s="10">
        <v>62.461425904914201</v>
      </c>
      <c r="F77" s="10">
        <v>61.473943924885063</v>
      </c>
      <c r="G77" s="10">
        <v>60.818478198630075</v>
      </c>
      <c r="H77" s="10">
        <v>60.545982210428363</v>
      </c>
      <c r="I77" s="10">
        <v>59.980173520026462</v>
      </c>
      <c r="J77" s="10">
        <v>59.850418387174784</v>
      </c>
      <c r="K77" s="10">
        <v>60.346411237511376</v>
      </c>
      <c r="L77" s="10">
        <v>59.744050424165877</v>
      </c>
      <c r="M77" s="10">
        <v>62.423338619118027</v>
      </c>
      <c r="N77" s="10">
        <v>64.344117626979539</v>
      </c>
      <c r="O77" s="10">
        <v>67.439267779161057</v>
      </c>
      <c r="P77" s="10">
        <v>67.685114616994312</v>
      </c>
      <c r="Q77" s="10">
        <v>70.597008871236895</v>
      </c>
      <c r="R77" s="10">
        <v>69.608506453965518</v>
      </c>
      <c r="S77" s="10">
        <v>68.897275882652679</v>
      </c>
      <c r="T77" s="10">
        <v>71.885296702918367</v>
      </c>
      <c r="U77" s="10">
        <v>71.531970569655286</v>
      </c>
      <c r="V77" s="10">
        <v>74.309282012389062</v>
      </c>
      <c r="W77" s="10">
        <v>74.924367582689769</v>
      </c>
      <c r="X77" s="10">
        <v>74.560313921821916</v>
      </c>
      <c r="Y77" s="10">
        <v>74.724041996741633</v>
      </c>
      <c r="Z77" s="10">
        <v>74.725818322433582</v>
      </c>
      <c r="AA77" s="10">
        <v>74.721534417828906</v>
      </c>
      <c r="AB77" s="10">
        <v>74.721534417828707</v>
      </c>
      <c r="AC77" s="10">
        <v>74.721534417828792</v>
      </c>
      <c r="AD77" s="10">
        <v>74.721534417828821</v>
      </c>
      <c r="AE77" s="10">
        <v>74.721534417828778</v>
      </c>
    </row>
    <row r="78" spans="2:31" x14ac:dyDescent="0.25">
      <c r="B78" s="4" t="str">
        <f t="shared" si="35"/>
        <v>Other_A</v>
      </c>
      <c r="C78" s="10">
        <v>19.511119490167363</v>
      </c>
      <c r="D78" s="10">
        <v>13.752718178773687</v>
      </c>
      <c r="E78" s="10">
        <v>9.5918024765907024</v>
      </c>
      <c r="F78" s="10">
        <v>9.712621561750689</v>
      </c>
      <c r="G78" s="10">
        <v>12.57900184351249</v>
      </c>
      <c r="H78" s="10">
        <v>44.622991095013411</v>
      </c>
      <c r="I78" s="10">
        <v>46.786910215421905</v>
      </c>
      <c r="J78" s="10">
        <v>46.883371108865518</v>
      </c>
      <c r="K78" s="10">
        <v>45.53805213146984</v>
      </c>
      <c r="L78" s="10">
        <v>46.005980606742796</v>
      </c>
      <c r="M78" s="10">
        <v>45.690046616784599</v>
      </c>
      <c r="N78" s="10">
        <v>44.859673342157507</v>
      </c>
      <c r="O78" s="10">
        <v>44.460285769909092</v>
      </c>
      <c r="P78" s="10">
        <v>44.486253460628205</v>
      </c>
      <c r="Q78" s="10">
        <v>44.023382007490561</v>
      </c>
      <c r="R78" s="10">
        <v>45.675285672047231</v>
      </c>
      <c r="S78" s="10">
        <v>45.462639153891011</v>
      </c>
      <c r="T78" s="10">
        <v>44.833638823037447</v>
      </c>
      <c r="U78" s="10">
        <v>44.640655532138183</v>
      </c>
      <c r="V78" s="10">
        <v>42.471292610110133</v>
      </c>
      <c r="W78" s="10">
        <v>41.874057657629358</v>
      </c>
      <c r="X78" s="10">
        <v>41.899928034891644</v>
      </c>
      <c r="Y78" s="10">
        <v>35.841375136909008</v>
      </c>
      <c r="Z78" s="10">
        <v>35.838182573590224</v>
      </c>
      <c r="AA78" s="10">
        <v>35.807511952798357</v>
      </c>
      <c r="AB78" s="10">
        <v>35.807511952798279</v>
      </c>
      <c r="AC78" s="10">
        <v>35.80751195279835</v>
      </c>
      <c r="AD78" s="10">
        <v>35.807511952798336</v>
      </c>
      <c r="AE78" s="10">
        <v>35.807511952798357</v>
      </c>
    </row>
    <row r="79" spans="2:31" x14ac:dyDescent="0.25">
      <c r="B79" s="4" t="str">
        <f t="shared" si="35"/>
        <v>Peak_B</v>
      </c>
      <c r="C79" s="10">
        <v>52.193045519541194</v>
      </c>
      <c r="D79" s="10">
        <v>51.605423471901815</v>
      </c>
      <c r="E79" s="10">
        <v>55.554272448247914</v>
      </c>
      <c r="F79" s="10">
        <v>15.223604136500441</v>
      </c>
      <c r="G79" s="10">
        <v>15.706104295007599</v>
      </c>
      <c r="H79" s="10">
        <v>17.730461167822053</v>
      </c>
      <c r="I79" s="10">
        <v>18.447583329387207</v>
      </c>
      <c r="J79" s="10">
        <v>19.376116091869193</v>
      </c>
      <c r="K79" s="10">
        <v>7.3560424334107637</v>
      </c>
      <c r="L79" s="10">
        <v>7.8322548054309156</v>
      </c>
      <c r="M79" s="10">
        <v>9.7839492112096327</v>
      </c>
      <c r="N79" s="10">
        <v>11.051875479424458</v>
      </c>
      <c r="O79" s="10">
        <v>9.3924601445336346</v>
      </c>
      <c r="P79" s="10">
        <v>9.5185822600644698</v>
      </c>
      <c r="Q79" s="10">
        <v>10.001779444784836</v>
      </c>
      <c r="R79" s="10">
        <v>10.151506162047168</v>
      </c>
      <c r="S79" s="10">
        <v>8.3264283929261733</v>
      </c>
      <c r="T79" s="10">
        <v>9.0473513487463357</v>
      </c>
      <c r="U79" s="10">
        <v>7.479806029135224</v>
      </c>
      <c r="V79" s="10">
        <v>1.5962398063736478</v>
      </c>
      <c r="W79" s="10">
        <v>-4.4224076379655495</v>
      </c>
      <c r="X79" s="10">
        <v>-6.3960543455994694</v>
      </c>
      <c r="Y79" s="10">
        <v>-5.5086647238371818</v>
      </c>
      <c r="Z79" s="10">
        <v>-5.5082443967050194</v>
      </c>
      <c r="AA79" s="10">
        <v>-5.5094216076393128</v>
      </c>
      <c r="AB79" s="10">
        <v>-5.5094216076393145</v>
      </c>
      <c r="AC79" s="10">
        <v>-5.5094216076393128</v>
      </c>
      <c r="AD79" s="10">
        <v>-5.5094216076393145</v>
      </c>
      <c r="AE79" s="10">
        <v>-5.5094216076393137</v>
      </c>
    </row>
    <row r="80" spans="2:31" x14ac:dyDescent="0.25">
      <c r="B80" s="4" t="str">
        <f t="shared" si="35"/>
        <v>Other_B</v>
      </c>
      <c r="C80" s="10">
        <v>17.895361868669607</v>
      </c>
      <c r="D80" s="10">
        <v>18.674549817132601</v>
      </c>
      <c r="E80" s="10">
        <v>21.058601544567193</v>
      </c>
      <c r="F80" s="10">
        <v>13.632153746495405</v>
      </c>
      <c r="G80" s="10">
        <v>16.22951707511249</v>
      </c>
      <c r="H80" s="10">
        <v>18.318232933855455</v>
      </c>
      <c r="I80" s="10">
        <v>15.959200101194144</v>
      </c>
      <c r="J80" s="10">
        <v>17.60355108492486</v>
      </c>
      <c r="K80" s="10">
        <v>17.545683700919696</v>
      </c>
      <c r="L80" s="10">
        <v>18.671822741454996</v>
      </c>
      <c r="M80" s="10">
        <v>18.84734719022925</v>
      </c>
      <c r="N80" s="10">
        <v>17.11082458879708</v>
      </c>
      <c r="O80" s="10">
        <v>19.009736349451966</v>
      </c>
      <c r="P80" s="10">
        <v>19.793505039494779</v>
      </c>
      <c r="Q80" s="10">
        <v>20.430360152951206</v>
      </c>
      <c r="R80" s="10">
        <v>21.266926302008688</v>
      </c>
      <c r="S80" s="10">
        <v>22.923692929499008</v>
      </c>
      <c r="T80" s="10">
        <v>24.506763526291838</v>
      </c>
      <c r="U80" s="10">
        <v>24.751160076186494</v>
      </c>
      <c r="V80" s="10">
        <v>24.09540472441952</v>
      </c>
      <c r="W80" s="10">
        <v>26.010194830551825</v>
      </c>
      <c r="X80" s="10">
        <v>27.740916352015336</v>
      </c>
      <c r="Y80" s="10">
        <v>13.709453667597465</v>
      </c>
      <c r="Z80" s="10">
        <v>13.70574088179413</v>
      </c>
      <c r="AA80" s="10">
        <v>13.71115429939176</v>
      </c>
      <c r="AB80" s="10">
        <v>13.71115429939176</v>
      </c>
      <c r="AC80" s="10">
        <v>13.711154299391756</v>
      </c>
      <c r="AD80" s="10">
        <v>13.711154299391776</v>
      </c>
      <c r="AE80" s="10">
        <v>13.71115429939176</v>
      </c>
    </row>
    <row r="81" spans="2:31" x14ac:dyDescent="0.25">
      <c r="B81" s="4" t="str">
        <f t="shared" si="35"/>
        <v>Peak_C</v>
      </c>
      <c r="C81" s="10">
        <v>208.85448982902571</v>
      </c>
      <c r="D81" s="10">
        <v>207.89366161067034</v>
      </c>
      <c r="E81" s="10">
        <v>207.55265955987085</v>
      </c>
      <c r="F81" s="10">
        <v>207.26022363629744</v>
      </c>
      <c r="G81" s="10">
        <v>207.06891845682495</v>
      </c>
      <c r="H81" s="10">
        <v>206.80969342568207</v>
      </c>
      <c r="I81" s="10">
        <v>206.77802307432813</v>
      </c>
      <c r="J81" s="10">
        <v>206.73425013238736</v>
      </c>
      <c r="K81" s="10">
        <v>206.7369290746619</v>
      </c>
      <c r="L81" s="10">
        <v>206.85405923500636</v>
      </c>
      <c r="M81" s="10">
        <v>207.45444736382962</v>
      </c>
      <c r="N81" s="10">
        <v>207.58953452867468</v>
      </c>
      <c r="O81" s="10">
        <v>206.14954981006352</v>
      </c>
      <c r="P81" s="10">
        <v>204.40841070679113</v>
      </c>
      <c r="Q81" s="10">
        <v>204.46869103181373</v>
      </c>
      <c r="R81" s="10">
        <v>205.1834166559249</v>
      </c>
      <c r="S81" s="10">
        <v>205.78853720808004</v>
      </c>
      <c r="T81" s="10">
        <v>206.24127972047756</v>
      </c>
      <c r="U81" s="10">
        <v>197.76425675438648</v>
      </c>
      <c r="V81" s="10">
        <v>198.16228694536156</v>
      </c>
      <c r="W81" s="10">
        <v>198.7391708011329</v>
      </c>
      <c r="X81" s="10">
        <v>197.77001289455245</v>
      </c>
      <c r="Y81" s="10">
        <v>197.27373495504094</v>
      </c>
      <c r="Z81" s="10">
        <v>196.54627947485741</v>
      </c>
      <c r="AA81" s="10">
        <v>197.80050876498859</v>
      </c>
      <c r="AB81" s="10">
        <v>197.80050876498862</v>
      </c>
      <c r="AC81" s="10">
        <v>197.80050876498854</v>
      </c>
      <c r="AD81" s="10">
        <v>197.80050876498848</v>
      </c>
      <c r="AE81" s="10">
        <v>197.80050876498854</v>
      </c>
    </row>
    <row r="82" spans="2:31" x14ac:dyDescent="0.25">
      <c r="B82" s="4" t="str">
        <f t="shared" si="35"/>
        <v>Other_C</v>
      </c>
      <c r="C82" s="10">
        <v>173.21997351903627</v>
      </c>
      <c r="D82" s="10">
        <v>170.67151320804592</v>
      </c>
      <c r="E82" s="10">
        <v>165.97805227483141</v>
      </c>
      <c r="F82" s="10">
        <v>164.62134268432987</v>
      </c>
      <c r="G82" s="10">
        <v>163.43801629596791</v>
      </c>
      <c r="H82" s="10">
        <v>162.39375260206521</v>
      </c>
      <c r="I82" s="10">
        <v>160.33827383255527</v>
      </c>
      <c r="J82" s="10">
        <v>158.63337002508683</v>
      </c>
      <c r="K82" s="10">
        <v>160.07182794275113</v>
      </c>
      <c r="L82" s="10">
        <v>160.42503338294907</v>
      </c>
      <c r="M82" s="10">
        <v>160.9810251850721</v>
      </c>
      <c r="N82" s="10">
        <v>161.15703855877882</v>
      </c>
      <c r="O82" s="10">
        <v>160.91807047899144</v>
      </c>
      <c r="P82" s="10">
        <v>157.88069817265171</v>
      </c>
      <c r="Q82" s="10">
        <v>157.95344123433685</v>
      </c>
      <c r="R82" s="10">
        <v>159.23099704739315</v>
      </c>
      <c r="S82" s="10">
        <v>159.25480082391744</v>
      </c>
      <c r="T82" s="10">
        <v>155.81815692178222</v>
      </c>
      <c r="U82" s="10">
        <v>158.5424594346625</v>
      </c>
      <c r="V82" s="10">
        <v>159.29354714587384</v>
      </c>
      <c r="W82" s="10">
        <v>162.05641209698879</v>
      </c>
      <c r="X82" s="10">
        <v>163.77058983775612</v>
      </c>
      <c r="Y82" s="10">
        <v>165.96273103420904</v>
      </c>
      <c r="Z82" s="10">
        <v>166.02738242966609</v>
      </c>
      <c r="AA82" s="10">
        <v>165.89950364450996</v>
      </c>
      <c r="AB82" s="10">
        <v>165.89950364451002</v>
      </c>
      <c r="AC82" s="10">
        <v>165.89950364451008</v>
      </c>
      <c r="AD82" s="10">
        <v>165.89950364451002</v>
      </c>
      <c r="AE82" s="10">
        <v>165.89950364451008</v>
      </c>
    </row>
    <row r="83" spans="2:31" x14ac:dyDescent="0.25">
      <c r="B83" s="4" t="str">
        <f t="shared" si="35"/>
        <v>Peak_D</v>
      </c>
      <c r="C83" s="10">
        <v>859.78494329778562</v>
      </c>
      <c r="D83" s="10">
        <v>841.01137894123281</v>
      </c>
      <c r="E83" s="10">
        <v>826.57209913573683</v>
      </c>
      <c r="F83" s="10">
        <v>815.02564996783917</v>
      </c>
      <c r="G83" s="10">
        <v>805.5100438131069</v>
      </c>
      <c r="H83" s="10">
        <v>797.15635635038723</v>
      </c>
      <c r="I83" s="10">
        <v>789.34018515009882</v>
      </c>
      <c r="J83" s="10">
        <v>783.28900350815047</v>
      </c>
      <c r="K83" s="10">
        <v>782.53469040237928</v>
      </c>
      <c r="L83" s="10">
        <v>779.89162354554821</v>
      </c>
      <c r="M83" s="10">
        <v>666.30626535544752</v>
      </c>
      <c r="N83" s="10">
        <v>597.28580912691996</v>
      </c>
      <c r="O83" s="10">
        <v>648.42860917238761</v>
      </c>
      <c r="P83" s="10">
        <v>667.98259409239597</v>
      </c>
      <c r="Q83" s="10">
        <v>672.407410670275</v>
      </c>
      <c r="R83" s="10">
        <v>678.9396716632516</v>
      </c>
      <c r="S83" s="10">
        <v>674.37480100647599</v>
      </c>
      <c r="T83" s="10">
        <v>669.70564121217058</v>
      </c>
      <c r="U83" s="10">
        <v>673.39777365531563</v>
      </c>
      <c r="V83" s="10">
        <v>725.58854672022562</v>
      </c>
      <c r="W83" s="10">
        <v>736.20176841518662</v>
      </c>
      <c r="X83" s="10">
        <v>745.57977991717587</v>
      </c>
      <c r="Y83" s="10">
        <v>739.09297261408096</v>
      </c>
      <c r="Z83" s="10">
        <v>738.68195495247994</v>
      </c>
      <c r="AA83" s="10">
        <v>739.39667122041146</v>
      </c>
      <c r="AB83" s="10">
        <v>739.39667122041362</v>
      </c>
      <c r="AC83" s="10">
        <v>739.39667122041396</v>
      </c>
      <c r="AD83" s="10">
        <v>739.39667122041374</v>
      </c>
      <c r="AE83" s="10">
        <v>739.3966712204151</v>
      </c>
    </row>
    <row r="84" spans="2:31" x14ac:dyDescent="0.25">
      <c r="B84" s="4" t="str">
        <f t="shared" si="35"/>
        <v>Other_D</v>
      </c>
      <c r="C84" s="10">
        <v>1551.6610148401469</v>
      </c>
      <c r="D84" s="10">
        <v>1488.9914653705139</v>
      </c>
      <c r="E84" s="10">
        <v>1317.7188285550174</v>
      </c>
      <c r="F84" s="10">
        <v>1272.6734448822585</v>
      </c>
      <c r="G84" s="10">
        <v>1232.8571492923138</v>
      </c>
      <c r="H84" s="10">
        <v>1192.5585364230831</v>
      </c>
      <c r="I84" s="10">
        <v>1157.7835018747087</v>
      </c>
      <c r="J84" s="10">
        <v>1127.4287122070525</v>
      </c>
      <c r="K84" s="10">
        <v>1132.8902238802229</v>
      </c>
      <c r="L84" s="10">
        <v>1125.5414389473128</v>
      </c>
      <c r="M84" s="10">
        <v>1088.5388942005691</v>
      </c>
      <c r="N84" s="10">
        <v>1040.952115078584</v>
      </c>
      <c r="O84" s="10">
        <v>1055.3419478533201</v>
      </c>
      <c r="P84" s="10">
        <v>1047.8573733622045</v>
      </c>
      <c r="Q84" s="10">
        <v>1060.6269082487761</v>
      </c>
      <c r="R84" s="10">
        <v>1071.7132390560519</v>
      </c>
      <c r="S84" s="10">
        <v>1081.8416548254268</v>
      </c>
      <c r="T84" s="10">
        <v>997.38109954243134</v>
      </c>
      <c r="U84" s="10">
        <v>1000.4177463662168</v>
      </c>
      <c r="V84" s="10">
        <v>979.10367309138076</v>
      </c>
      <c r="W84" s="10">
        <v>966.0624899335578</v>
      </c>
      <c r="X84" s="10">
        <v>949.86006178860589</v>
      </c>
      <c r="Y84" s="10">
        <v>871.74207502573404</v>
      </c>
      <c r="Z84" s="10">
        <v>871.97966761453642</v>
      </c>
      <c r="AA84" s="10">
        <v>871.28087200108598</v>
      </c>
      <c r="AB84" s="10">
        <v>871.28087200108644</v>
      </c>
      <c r="AC84" s="10">
        <v>871.28087200108598</v>
      </c>
      <c r="AD84" s="10">
        <v>871.28087200108598</v>
      </c>
      <c r="AE84" s="10">
        <v>871.28087200108541</v>
      </c>
    </row>
    <row r="85" spans="2:31" x14ac:dyDescent="0.25">
      <c r="B85" s="6" t="str">
        <f t="shared" si="35"/>
        <v>Total</v>
      </c>
      <c r="C85" s="11">
        <v>176.39297915553709</v>
      </c>
      <c r="D85" s="11">
        <v>168.40456975928424</v>
      </c>
      <c r="E85" s="11">
        <v>160.57141059132258</v>
      </c>
      <c r="F85" s="11">
        <v>149.36867635994275</v>
      </c>
      <c r="G85" s="11">
        <v>151.19417210192401</v>
      </c>
      <c r="H85" s="11">
        <v>171.98455433527892</v>
      </c>
      <c r="I85" s="11">
        <v>169.25418337850667</v>
      </c>
      <c r="J85" s="11">
        <v>167.85951072346819</v>
      </c>
      <c r="K85" s="11">
        <v>161.08174129717912</v>
      </c>
      <c r="L85" s="11">
        <v>158.58863518176935</v>
      </c>
      <c r="M85" s="11">
        <v>147.06511379212415</v>
      </c>
      <c r="N85" s="11">
        <v>135.65944858899124</v>
      </c>
      <c r="O85" s="11">
        <v>124.94141016564737</v>
      </c>
      <c r="P85" s="11">
        <v>123.55113002290705</v>
      </c>
      <c r="Q85" s="11">
        <v>124.17326499515107</v>
      </c>
      <c r="R85" s="11">
        <v>125.13764766376642</v>
      </c>
      <c r="S85" s="11">
        <v>124.32125019793634</v>
      </c>
      <c r="T85" s="11">
        <v>122.98860472634219</v>
      </c>
      <c r="U85" s="11">
        <v>119.92390486988867</v>
      </c>
      <c r="V85" s="11">
        <v>114.85792396839015</v>
      </c>
      <c r="W85" s="11">
        <v>115.75108135633435</v>
      </c>
      <c r="X85" s="11">
        <v>115.31715674049005</v>
      </c>
      <c r="Y85" s="11">
        <v>95.567697236724413</v>
      </c>
      <c r="Z85" s="11">
        <v>95.371366299933413</v>
      </c>
      <c r="AA85" s="11">
        <v>95.063690332586262</v>
      </c>
      <c r="AB85" s="11">
        <v>94.685814271550043</v>
      </c>
      <c r="AC85" s="11">
        <v>94.220459826261887</v>
      </c>
      <c r="AD85" s="11">
        <v>93.672538361094311</v>
      </c>
      <c r="AE85" s="11">
        <v>93.047607227664344</v>
      </c>
    </row>
    <row r="88" spans="2:31" x14ac:dyDescent="0.25">
      <c r="B88" s="1" t="s">
        <v>12</v>
      </c>
    </row>
    <row r="89" spans="2:31" x14ac:dyDescent="0.25">
      <c r="B89" s="2" t="str">
        <f t="shared" ref="B89:B98" si="37">B24</f>
        <v>Bundle</v>
      </c>
      <c r="C89" s="3">
        <f t="shared" ref="C89:AE89" si="38">C$24</f>
        <v>2022</v>
      </c>
      <c r="D89" s="3">
        <f t="shared" si="38"/>
        <v>2023</v>
      </c>
      <c r="E89" s="3">
        <f t="shared" si="38"/>
        <v>2024</v>
      </c>
      <c r="F89" s="3">
        <f t="shared" si="38"/>
        <v>2025</v>
      </c>
      <c r="G89" s="3">
        <f t="shared" si="38"/>
        <v>2026</v>
      </c>
      <c r="H89" s="3">
        <f t="shared" si="38"/>
        <v>2027</v>
      </c>
      <c r="I89" s="3">
        <f t="shared" si="38"/>
        <v>2028</v>
      </c>
      <c r="J89" s="3">
        <f t="shared" si="38"/>
        <v>2029</v>
      </c>
      <c r="K89" s="3">
        <f t="shared" si="38"/>
        <v>2030</v>
      </c>
      <c r="L89" s="3">
        <f t="shared" si="38"/>
        <v>2031</v>
      </c>
      <c r="M89" s="3">
        <f t="shared" si="38"/>
        <v>2032</v>
      </c>
      <c r="N89" s="3">
        <f t="shared" si="38"/>
        <v>2033</v>
      </c>
      <c r="O89" s="3">
        <f t="shared" si="38"/>
        <v>2034</v>
      </c>
      <c r="P89" s="3">
        <f t="shared" si="38"/>
        <v>2035</v>
      </c>
      <c r="Q89" s="3">
        <f t="shared" si="38"/>
        <v>2036</v>
      </c>
      <c r="R89" s="3">
        <f t="shared" si="38"/>
        <v>2037</v>
      </c>
      <c r="S89" s="3">
        <f t="shared" si="38"/>
        <v>2038</v>
      </c>
      <c r="T89" s="3">
        <f t="shared" si="38"/>
        <v>2039</v>
      </c>
      <c r="U89" s="3">
        <f t="shared" si="38"/>
        <v>2040</v>
      </c>
      <c r="V89" s="3">
        <f t="shared" si="38"/>
        <v>2041</v>
      </c>
      <c r="W89" s="3">
        <f t="shared" si="38"/>
        <v>2042</v>
      </c>
      <c r="X89" s="3">
        <f t="shared" si="38"/>
        <v>2043</v>
      </c>
      <c r="Y89" s="3">
        <f t="shared" si="38"/>
        <v>2044</v>
      </c>
      <c r="Z89" s="3">
        <f t="shared" si="38"/>
        <v>2045</v>
      </c>
      <c r="AA89" s="3">
        <f t="shared" si="38"/>
        <v>2046</v>
      </c>
      <c r="AB89" s="3">
        <f t="shared" si="38"/>
        <v>2047</v>
      </c>
      <c r="AC89" s="3">
        <f t="shared" si="38"/>
        <v>2048</v>
      </c>
      <c r="AD89" s="3">
        <f t="shared" si="38"/>
        <v>2049</v>
      </c>
      <c r="AE89" s="3">
        <f t="shared" si="38"/>
        <v>2050</v>
      </c>
    </row>
    <row r="90" spans="2:31" x14ac:dyDescent="0.25">
      <c r="B90" s="4" t="str">
        <f t="shared" si="37"/>
        <v>Peak_A</v>
      </c>
      <c r="C90" s="10">
        <f>C77*(1+$C$153)^(C$89-$C$89)</f>
        <v>62.580042281665335</v>
      </c>
      <c r="D90" s="10">
        <f t="shared" ref="D90:AE90" si="39">D77*(1+$C$153)^(D$89-$C$89)</f>
        <v>63.483710004374849</v>
      </c>
      <c r="E90" s="10">
        <f t="shared" si="39"/>
        <v>65.112351281744651</v>
      </c>
      <c r="F90" s="10">
        <f t="shared" si="39"/>
        <v>65.428701730160114</v>
      </c>
      <c r="G90" s="10">
        <f t="shared" si="39"/>
        <v>66.090420848373398</v>
      </c>
      <c r="H90" s="10">
        <f t="shared" si="39"/>
        <v>67.175984409975527</v>
      </c>
      <c r="I90" s="10">
        <f t="shared" si="39"/>
        <v>67.945730209120782</v>
      </c>
      <c r="J90" s="10">
        <f t="shared" si="39"/>
        <v>69.222516791237609</v>
      </c>
      <c r="K90" s="10">
        <f t="shared" si="39"/>
        <v>71.261897909510353</v>
      </c>
      <c r="L90" s="10">
        <f t="shared" si="39"/>
        <v>72.03214401237004</v>
      </c>
      <c r="M90" s="10">
        <f t="shared" si="39"/>
        <v>76.84301800448938</v>
      </c>
      <c r="N90" s="10">
        <f t="shared" si="39"/>
        <v>80.870850885922223</v>
      </c>
      <c r="O90" s="10">
        <f t="shared" si="39"/>
        <v>86.540968531774325</v>
      </c>
      <c r="P90" s="10">
        <f t="shared" si="39"/>
        <v>88.68043521142387</v>
      </c>
      <c r="Q90" s="10">
        <f t="shared" si="39"/>
        <v>94.437980202798954</v>
      </c>
      <c r="R90" s="10">
        <f t="shared" si="39"/>
        <v>95.071084223001733</v>
      </c>
      <c r="S90" s="10">
        <f t="shared" si="39"/>
        <v>96.075781135737103</v>
      </c>
      <c r="T90" s="10">
        <f t="shared" si="39"/>
        <v>102.34760517394587</v>
      </c>
      <c r="U90" s="10">
        <f t="shared" si="39"/>
        <v>103.98328820389575</v>
      </c>
      <c r="V90" s="10">
        <f t="shared" si="39"/>
        <v>110.28899131582992</v>
      </c>
      <c r="W90" s="10">
        <f t="shared" si="39"/>
        <v>113.53713410531672</v>
      </c>
      <c r="X90" s="10">
        <f t="shared" si="39"/>
        <v>115.35815771433336</v>
      </c>
      <c r="Y90" s="10">
        <f t="shared" si="39"/>
        <v>118.03931532794567</v>
      </c>
      <c r="Z90" s="10">
        <f t="shared" si="39"/>
        <v>120.52100588412134</v>
      </c>
      <c r="AA90" s="10">
        <f t="shared" si="39"/>
        <v>123.04489264797344</v>
      </c>
      <c r="AB90" s="10">
        <f t="shared" si="39"/>
        <v>125.62883539358053</v>
      </c>
      <c r="AC90" s="10">
        <f t="shared" si="39"/>
        <v>128.26704093684586</v>
      </c>
      <c r="AD90" s="10">
        <f t="shared" si="39"/>
        <v>130.96064879651968</v>
      </c>
      <c r="AE90" s="10">
        <f t="shared" si="39"/>
        <v>133.71082242124646</v>
      </c>
    </row>
    <row r="91" spans="2:31" x14ac:dyDescent="0.25">
      <c r="B91" s="4" t="str">
        <f t="shared" si="37"/>
        <v>Other_A</v>
      </c>
      <c r="C91" s="10">
        <f t="shared" ref="C91:AE91" si="40">C78*(1+$C$153)^(C$89-$C$89)</f>
        <v>19.511119490167363</v>
      </c>
      <c r="D91" s="10">
        <f t="shared" si="40"/>
        <v>14.041525260527933</v>
      </c>
      <c r="E91" s="10">
        <f t="shared" si="40"/>
        <v>9.998888165499686</v>
      </c>
      <c r="F91" s="10">
        <f t="shared" si="40"/>
        <v>10.337456467055459</v>
      </c>
      <c r="G91" s="10">
        <f t="shared" si="40"/>
        <v>13.669390460166614</v>
      </c>
      <c r="H91" s="10">
        <f t="shared" si="40"/>
        <v>49.509368659788564</v>
      </c>
      <c r="I91" s="10">
        <f t="shared" si="40"/>
        <v>53.000359823133962</v>
      </c>
      <c r="J91" s="10">
        <f t="shared" si="40"/>
        <v>54.224933279810017</v>
      </c>
      <c r="K91" s="10">
        <f t="shared" si="40"/>
        <v>53.774995984742006</v>
      </c>
      <c r="L91" s="10">
        <f t="shared" si="40"/>
        <v>55.468442413384764</v>
      </c>
      <c r="M91" s="10">
        <f t="shared" si="40"/>
        <v>56.244365528444469</v>
      </c>
      <c r="N91" s="10">
        <f t="shared" si="40"/>
        <v>56.381843242864576</v>
      </c>
      <c r="O91" s="10">
        <f t="shared" si="40"/>
        <v>57.053350643233522</v>
      </c>
      <c r="P91" s="10">
        <f t="shared" si="40"/>
        <v>58.285493644177102</v>
      </c>
      <c r="Q91" s="10">
        <f t="shared" si="40"/>
        <v>58.890303498078048</v>
      </c>
      <c r="R91" s="10">
        <f t="shared" si="40"/>
        <v>62.383164820647941</v>
      </c>
      <c r="S91" s="10">
        <f t="shared" si="40"/>
        <v>63.396680249617646</v>
      </c>
      <c r="T91" s="10">
        <f t="shared" si="40"/>
        <v>63.832463316315987</v>
      </c>
      <c r="U91" s="10">
        <f t="shared" si="40"/>
        <v>64.892412621137822</v>
      </c>
      <c r="V91" s="10">
        <f t="shared" si="40"/>
        <v>63.035409507355467</v>
      </c>
      <c r="W91" s="10">
        <f t="shared" si="40"/>
        <v>63.454129186489588</v>
      </c>
      <c r="X91" s="10">
        <f t="shared" si="40"/>
        <v>64.826692005834019</v>
      </c>
      <c r="Y91" s="10">
        <f t="shared" si="40"/>
        <v>56.617539262092848</v>
      </c>
      <c r="Z91" s="10">
        <f t="shared" si="40"/>
        <v>57.801358483500081</v>
      </c>
      <c r="AA91" s="10">
        <f t="shared" si="40"/>
        <v>58.964681313768949</v>
      </c>
      <c r="AB91" s="10">
        <f t="shared" si="40"/>
        <v>60.202939621357956</v>
      </c>
      <c r="AC91" s="10">
        <f t="shared" si="40"/>
        <v>61.467201353406587</v>
      </c>
      <c r="AD91" s="10">
        <f t="shared" si="40"/>
        <v>62.758012581828105</v>
      </c>
      <c r="AE91" s="10">
        <f t="shared" si="40"/>
        <v>64.075930846046518</v>
      </c>
    </row>
    <row r="92" spans="2:31" x14ac:dyDescent="0.25">
      <c r="B92" s="4" t="str">
        <f t="shared" si="37"/>
        <v>Peak_B</v>
      </c>
      <c r="C92" s="10">
        <f t="shared" ref="C92:AE92" si="41">C79*(1+$C$153)^(C$89-$C$89)</f>
        <v>52.193045519541194</v>
      </c>
      <c r="D92" s="10">
        <f t="shared" si="41"/>
        <v>52.689137364811749</v>
      </c>
      <c r="E92" s="10">
        <f t="shared" si="41"/>
        <v>57.912051325223992</v>
      </c>
      <c r="F92" s="10">
        <f t="shared" si="41"/>
        <v>16.202973011170464</v>
      </c>
      <c r="G92" s="10">
        <f t="shared" si="41"/>
        <v>17.067560279219194</v>
      </c>
      <c r="H92" s="10">
        <f t="shared" si="41"/>
        <v>19.672010255804288</v>
      </c>
      <c r="I92" s="10">
        <f t="shared" si="41"/>
        <v>20.897480723197887</v>
      </c>
      <c r="J92" s="10">
        <f t="shared" si="41"/>
        <v>22.410261409397279</v>
      </c>
      <c r="K92" s="10">
        <f t="shared" si="41"/>
        <v>8.6866067783977421</v>
      </c>
      <c r="L92" s="10">
        <f t="shared" si="41"/>
        <v>9.4431847536432549</v>
      </c>
      <c r="M92" s="10">
        <f t="shared" si="41"/>
        <v>12.044023950390464</v>
      </c>
      <c r="N92" s="10">
        <f t="shared" si="41"/>
        <v>13.890540532201737</v>
      </c>
      <c r="O92" s="10">
        <f t="shared" si="41"/>
        <v>12.05280876515088</v>
      </c>
      <c r="P92" s="10">
        <f t="shared" si="41"/>
        <v>12.471161823316423</v>
      </c>
      <c r="Q92" s="10">
        <f t="shared" si="41"/>
        <v>13.379431569432764</v>
      </c>
      <c r="R92" s="10">
        <f t="shared" si="41"/>
        <v>13.864895922750055</v>
      </c>
      <c r="S92" s="10">
        <f t="shared" si="41"/>
        <v>11.611026730341054</v>
      </c>
      <c r="T92" s="10">
        <f t="shared" si="41"/>
        <v>12.881281516277921</v>
      </c>
      <c r="U92" s="10">
        <f t="shared" si="41"/>
        <v>10.873107784433753</v>
      </c>
      <c r="V92" s="10">
        <f t="shared" si="41"/>
        <v>2.3691209681419623</v>
      </c>
      <c r="W92" s="10">
        <f t="shared" si="41"/>
        <v>-6.701524554156884</v>
      </c>
      <c r="X92" s="10">
        <f t="shared" si="41"/>
        <v>-9.8958414622925108</v>
      </c>
      <c r="Y92" s="10">
        <f t="shared" si="41"/>
        <v>-8.7018715128030912</v>
      </c>
      <c r="Z92" s="10">
        <f t="shared" si="41"/>
        <v>-8.8839328929391677</v>
      </c>
      <c r="AA92" s="10">
        <f t="shared" si="41"/>
        <v>-9.0724340117760338</v>
      </c>
      <c r="AB92" s="10">
        <f t="shared" si="41"/>
        <v>-9.262955126023332</v>
      </c>
      <c r="AC92" s="10">
        <f t="shared" si="41"/>
        <v>-9.4574771836698179</v>
      </c>
      <c r="AD92" s="10">
        <f t="shared" si="41"/>
        <v>-9.6560842045268878</v>
      </c>
      <c r="AE92" s="10">
        <f t="shared" si="41"/>
        <v>-9.8588619728219467</v>
      </c>
    </row>
    <row r="93" spans="2:31" x14ac:dyDescent="0.25">
      <c r="B93" s="4" t="str">
        <f t="shared" si="37"/>
        <v>Other_B</v>
      </c>
      <c r="C93" s="10">
        <f t="shared" ref="C93:AE93" si="42">C80*(1+$C$153)^(C$89-$C$89)</f>
        <v>17.895361868669607</v>
      </c>
      <c r="D93" s="10">
        <f t="shared" si="42"/>
        <v>19.066715363292385</v>
      </c>
      <c r="E93" s="10">
        <f t="shared" si="42"/>
        <v>21.952349652720162</v>
      </c>
      <c r="F93" s="10">
        <f t="shared" si="42"/>
        <v>14.509141019307071</v>
      </c>
      <c r="G93" s="10">
        <f t="shared" si="42"/>
        <v>17.63634417416592</v>
      </c>
      <c r="H93" s="10">
        <f t="shared" si="42"/>
        <v>20.324145138255382</v>
      </c>
      <c r="I93" s="10">
        <f t="shared" si="42"/>
        <v>18.078632334517327</v>
      </c>
      <c r="J93" s="10">
        <f t="shared" si="42"/>
        <v>20.360126852893362</v>
      </c>
      <c r="K93" s="10">
        <f t="shared" si="42"/>
        <v>20.71935505371507</v>
      </c>
      <c r="L93" s="10">
        <f t="shared" si="42"/>
        <v>22.51222364632152</v>
      </c>
      <c r="M93" s="10">
        <f t="shared" si="42"/>
        <v>23.201050624871421</v>
      </c>
      <c r="N93" s="10">
        <f t="shared" si="42"/>
        <v>21.505725696292174</v>
      </c>
      <c r="O93" s="10">
        <f t="shared" si="42"/>
        <v>24.394111166841533</v>
      </c>
      <c r="P93" s="10">
        <f t="shared" si="42"/>
        <v>25.933274268567029</v>
      </c>
      <c r="Q93" s="10">
        <f t="shared" si="42"/>
        <v>27.329797373986882</v>
      </c>
      <c r="R93" s="10">
        <f t="shared" si="42"/>
        <v>29.046302594637197</v>
      </c>
      <c r="S93" s="10">
        <f t="shared" si="42"/>
        <v>31.966600660214578</v>
      </c>
      <c r="T93" s="10">
        <f t="shared" si="42"/>
        <v>34.891816164380486</v>
      </c>
      <c r="U93" s="10">
        <f t="shared" si="42"/>
        <v>35.979814215752299</v>
      </c>
      <c r="V93" s="10">
        <f t="shared" si="42"/>
        <v>35.762125678456329</v>
      </c>
      <c r="W93" s="10">
        <f t="shared" si="42"/>
        <v>39.414720121896046</v>
      </c>
      <c r="X93" s="10">
        <f t="shared" si="42"/>
        <v>42.920165371504886</v>
      </c>
      <c r="Y93" s="10">
        <f t="shared" si="42"/>
        <v>21.656410456409237</v>
      </c>
      <c r="Z93" s="10">
        <f t="shared" si="42"/>
        <v>22.105206935754005</v>
      </c>
      <c r="AA93" s="10">
        <f t="shared" si="42"/>
        <v>22.578330624403126</v>
      </c>
      <c r="AB93" s="10">
        <f t="shared" si="42"/>
        <v>23.052475567515586</v>
      </c>
      <c r="AC93" s="10">
        <f t="shared" si="42"/>
        <v>23.536577554433407</v>
      </c>
      <c r="AD93" s="10">
        <f t="shared" si="42"/>
        <v>24.030845683076542</v>
      </c>
      <c r="AE93" s="10">
        <f t="shared" si="42"/>
        <v>24.535493442421114</v>
      </c>
    </row>
    <row r="94" spans="2:31" x14ac:dyDescent="0.25">
      <c r="B94" s="4" t="str">
        <f t="shared" si="37"/>
        <v>Peak_C</v>
      </c>
      <c r="C94" s="10">
        <f t="shared" ref="C94:AE94" si="43">C81*(1+$C$153)^(C$89-$C$89)</f>
        <v>208.85448982902571</v>
      </c>
      <c r="D94" s="10">
        <f t="shared" si="43"/>
        <v>212.25942850449439</v>
      </c>
      <c r="E94" s="10">
        <f t="shared" si="43"/>
        <v>216.36140198425127</v>
      </c>
      <c r="F94" s="10">
        <f t="shared" si="43"/>
        <v>220.59374243818601</v>
      </c>
      <c r="G94" s="10">
        <f t="shared" si="43"/>
        <v>225.01832289742055</v>
      </c>
      <c r="H94" s="10">
        <f t="shared" si="43"/>
        <v>229.45609657650556</v>
      </c>
      <c r="I94" s="10">
        <f t="shared" si="43"/>
        <v>234.23879833046294</v>
      </c>
      <c r="J94" s="10">
        <f t="shared" si="43"/>
        <v>239.10718565970294</v>
      </c>
      <c r="K94" s="10">
        <f t="shared" si="43"/>
        <v>244.13160006914424</v>
      </c>
      <c r="L94" s="10">
        <f t="shared" si="43"/>
        <v>249.399585039389</v>
      </c>
      <c r="M94" s="10">
        <f t="shared" si="43"/>
        <v>255.37605303616149</v>
      </c>
      <c r="N94" s="10">
        <f t="shared" si="43"/>
        <v>260.90873434104338</v>
      </c>
      <c r="O94" s="10">
        <f t="shared" si="43"/>
        <v>264.53996744704995</v>
      </c>
      <c r="P94" s="10">
        <f t="shared" si="43"/>
        <v>267.81408179520758</v>
      </c>
      <c r="Q94" s="10">
        <f t="shared" si="43"/>
        <v>273.51881481230703</v>
      </c>
      <c r="R94" s="10">
        <f t="shared" si="43"/>
        <v>280.23887998457985</v>
      </c>
      <c r="S94" s="10">
        <f t="shared" si="43"/>
        <v>286.96772416259074</v>
      </c>
      <c r="T94" s="10">
        <f t="shared" si="43"/>
        <v>293.63864427847341</v>
      </c>
      <c r="U94" s="10">
        <f t="shared" si="43"/>
        <v>287.48233192451954</v>
      </c>
      <c r="V94" s="10">
        <f t="shared" si="43"/>
        <v>294.11021277797067</v>
      </c>
      <c r="W94" s="10">
        <f t="shared" si="43"/>
        <v>301.160711998333</v>
      </c>
      <c r="X94" s="10">
        <f t="shared" si="43"/>
        <v>305.98562611440843</v>
      </c>
      <c r="Y94" s="10">
        <f t="shared" si="43"/>
        <v>311.62736897041856</v>
      </c>
      <c r="Z94" s="10">
        <f t="shared" si="43"/>
        <v>316.99827230905066</v>
      </c>
      <c r="AA94" s="10">
        <f t="shared" si="43"/>
        <v>325.72059121011984</v>
      </c>
      <c r="AB94" s="10">
        <f t="shared" si="43"/>
        <v>332.56072362553238</v>
      </c>
      <c r="AC94" s="10">
        <f t="shared" si="43"/>
        <v>339.54449882166836</v>
      </c>
      <c r="AD94" s="10">
        <f t="shared" si="43"/>
        <v>346.67493329692331</v>
      </c>
      <c r="AE94" s="10">
        <f t="shared" si="43"/>
        <v>353.95510689615872</v>
      </c>
    </row>
    <row r="95" spans="2:31" x14ac:dyDescent="0.25">
      <c r="B95" s="4" t="str">
        <f t="shared" si="37"/>
        <v>Other_C</v>
      </c>
      <c r="C95" s="10">
        <f t="shared" ref="C95:AE95" si="44">C82*(1+$C$153)^(C$89-$C$89)</f>
        <v>173.21997351903627</v>
      </c>
      <c r="D95" s="10">
        <f t="shared" si="44"/>
        <v>174.25561498541487</v>
      </c>
      <c r="E95" s="10">
        <f t="shared" si="44"/>
        <v>173.02232679142747</v>
      </c>
      <c r="F95" s="10">
        <f t="shared" si="44"/>
        <v>175.21180586806858</v>
      </c>
      <c r="G95" s="10">
        <f t="shared" si="44"/>
        <v>177.60535283941277</v>
      </c>
      <c r="H95" s="10">
        <f t="shared" si="44"/>
        <v>180.17645093541501</v>
      </c>
      <c r="I95" s="10">
        <f t="shared" si="44"/>
        <v>181.63170355593405</v>
      </c>
      <c r="J95" s="10">
        <f t="shared" si="44"/>
        <v>183.47409117803721</v>
      </c>
      <c r="K95" s="10">
        <f t="shared" si="44"/>
        <v>189.02569394142239</v>
      </c>
      <c r="L95" s="10">
        <f t="shared" si="44"/>
        <v>193.42108587863117</v>
      </c>
      <c r="M95" s="10">
        <f t="shared" si="44"/>
        <v>198.16735359439883</v>
      </c>
      <c r="N95" s="10">
        <f t="shared" si="44"/>
        <v>202.55009028267585</v>
      </c>
      <c r="O95" s="10">
        <f t="shared" si="44"/>
        <v>206.49698806218979</v>
      </c>
      <c r="P95" s="10">
        <f t="shared" si="44"/>
        <v>206.85388662869855</v>
      </c>
      <c r="Q95" s="10">
        <f t="shared" si="44"/>
        <v>211.29512701394032</v>
      </c>
      <c r="R95" s="10">
        <f t="shared" si="44"/>
        <v>217.47720648505373</v>
      </c>
      <c r="S95" s="10">
        <f t="shared" si="44"/>
        <v>222.0774216796944</v>
      </c>
      <c r="T95" s="10">
        <f t="shared" si="44"/>
        <v>221.84808208373258</v>
      </c>
      <c r="U95" s="10">
        <f t="shared" si="44"/>
        <v>230.46710611579908</v>
      </c>
      <c r="V95" s="10">
        <f t="shared" si="44"/>
        <v>236.42167118382307</v>
      </c>
      <c r="W95" s="10">
        <f t="shared" si="44"/>
        <v>245.57325188732347</v>
      </c>
      <c r="X95" s="10">
        <f t="shared" si="44"/>
        <v>253.38243011264979</v>
      </c>
      <c r="Y95" s="10">
        <f t="shared" si="44"/>
        <v>262.16632047404863</v>
      </c>
      <c r="Z95" s="10">
        <f t="shared" si="44"/>
        <v>267.7760857484497</v>
      </c>
      <c r="AA95" s="10">
        <f t="shared" si="44"/>
        <v>273.18880394164051</v>
      </c>
      <c r="AB95" s="10">
        <f t="shared" si="44"/>
        <v>278.92576882441506</v>
      </c>
      <c r="AC95" s="10">
        <f t="shared" si="44"/>
        <v>284.78320996972781</v>
      </c>
      <c r="AD95" s="10">
        <f t="shared" si="44"/>
        <v>290.76365737909202</v>
      </c>
      <c r="AE95" s="10">
        <f t="shared" si="44"/>
        <v>296.86969418405295</v>
      </c>
    </row>
    <row r="96" spans="2:31" x14ac:dyDescent="0.25">
      <c r="B96" s="4" t="str">
        <f t="shared" si="37"/>
        <v>Peak_D</v>
      </c>
      <c r="C96" s="10">
        <f t="shared" ref="C96:AE96" si="45">C83*(1+$C$153)^(C$89-$C$89)</f>
        <v>859.78494329778562</v>
      </c>
      <c r="D96" s="10">
        <f t="shared" si="45"/>
        <v>858.67261789899862</v>
      </c>
      <c r="E96" s="10">
        <f t="shared" si="45"/>
        <v>861.6526455951564</v>
      </c>
      <c r="F96" s="10">
        <f t="shared" si="45"/>
        <v>867.45809280326455</v>
      </c>
      <c r="G96" s="10">
        <f t="shared" si="45"/>
        <v>875.33426303979877</v>
      </c>
      <c r="H96" s="10">
        <f t="shared" si="45"/>
        <v>884.44783636333796</v>
      </c>
      <c r="I96" s="10">
        <f t="shared" si="45"/>
        <v>894.16705747806918</v>
      </c>
      <c r="J96" s="10">
        <f t="shared" si="45"/>
        <v>905.94581723682097</v>
      </c>
      <c r="K96" s="10">
        <f t="shared" si="45"/>
        <v>924.07992579086681</v>
      </c>
      <c r="L96" s="10">
        <f t="shared" si="45"/>
        <v>940.29891415850284</v>
      </c>
      <c r="M96" s="10">
        <f t="shared" si="45"/>
        <v>820.22181891969024</v>
      </c>
      <c r="N96" s="10">
        <f t="shared" si="45"/>
        <v>750.69817393730261</v>
      </c>
      <c r="O96" s="10">
        <f t="shared" si="45"/>
        <v>832.09147592242527</v>
      </c>
      <c r="P96" s="10">
        <f t="shared" si="45"/>
        <v>875.184854054992</v>
      </c>
      <c r="Q96" s="10">
        <f t="shared" si="45"/>
        <v>899.48283578012411</v>
      </c>
      <c r="R96" s="10">
        <f t="shared" si="45"/>
        <v>927.29371732349443</v>
      </c>
      <c r="S96" s="10">
        <f t="shared" si="45"/>
        <v>940.40127065848037</v>
      </c>
      <c r="T96" s="10">
        <f t="shared" si="45"/>
        <v>953.50192171864273</v>
      </c>
      <c r="U96" s="10">
        <f t="shared" si="45"/>
        <v>978.89257371537667</v>
      </c>
      <c r="V96" s="10">
        <f t="shared" si="45"/>
        <v>1076.9102696316015</v>
      </c>
      <c r="W96" s="10">
        <f t="shared" si="45"/>
        <v>1115.6082007215741</v>
      </c>
      <c r="X96" s="10">
        <f t="shared" si="45"/>
        <v>1153.5454361214936</v>
      </c>
      <c r="Y96" s="10">
        <f t="shared" si="45"/>
        <v>1167.5228764373646</v>
      </c>
      <c r="Z96" s="10">
        <f t="shared" si="45"/>
        <v>1191.3779499233026</v>
      </c>
      <c r="AA96" s="10">
        <f t="shared" si="45"/>
        <v>1217.5738191596402</v>
      </c>
      <c r="AB96" s="10">
        <f t="shared" si="45"/>
        <v>1243.142869361996</v>
      </c>
      <c r="AC96" s="10">
        <f t="shared" si="45"/>
        <v>1269.2488696185983</v>
      </c>
      <c r="AD96" s="10">
        <f t="shared" si="45"/>
        <v>1295.9030958805886</v>
      </c>
      <c r="AE96" s="10">
        <f t="shared" si="45"/>
        <v>1323.1170608940831</v>
      </c>
    </row>
    <row r="97" spans="2:31" x14ac:dyDescent="0.25">
      <c r="B97" s="4" t="str">
        <f t="shared" si="37"/>
        <v>Other_D</v>
      </c>
      <c r="C97" s="10">
        <f t="shared" ref="C97:AE97" si="46">C84*(1+$C$153)^(C$89-$C$89)</f>
        <v>1551.6610148401469</v>
      </c>
      <c r="D97" s="10">
        <f t="shared" si="46"/>
        <v>1520.2602861432945</v>
      </c>
      <c r="E97" s="10">
        <f t="shared" si="46"/>
        <v>1373.6441333577204</v>
      </c>
      <c r="F97" s="10">
        <f t="shared" si="46"/>
        <v>1354.5474051061926</v>
      </c>
      <c r="G97" s="10">
        <f t="shared" si="46"/>
        <v>1339.7251995774245</v>
      </c>
      <c r="H97" s="10">
        <f t="shared" si="46"/>
        <v>1323.1479732596031</v>
      </c>
      <c r="I97" s="10">
        <f t="shared" si="46"/>
        <v>1311.5408116097651</v>
      </c>
      <c r="J97" s="10">
        <f t="shared" si="46"/>
        <v>1303.9750609061714</v>
      </c>
      <c r="K97" s="10">
        <f t="shared" si="46"/>
        <v>1337.8079296064545</v>
      </c>
      <c r="L97" s="10">
        <f t="shared" si="46"/>
        <v>1357.0416208230324</v>
      </c>
      <c r="M97" s="10">
        <f t="shared" si="46"/>
        <v>1339.989428569643</v>
      </c>
      <c r="N97" s="10">
        <f t="shared" si="46"/>
        <v>1308.3198026886555</v>
      </c>
      <c r="O97" s="10">
        <f t="shared" si="46"/>
        <v>1354.260170773339</v>
      </c>
      <c r="P97" s="10">
        <f t="shared" si="46"/>
        <v>1372.8934114256253</v>
      </c>
      <c r="Q97" s="10">
        <f t="shared" si="46"/>
        <v>1418.8060452595612</v>
      </c>
      <c r="R97" s="10">
        <f t="shared" si="46"/>
        <v>1463.742648760702</v>
      </c>
      <c r="S97" s="10">
        <f t="shared" si="46"/>
        <v>1508.6051040619097</v>
      </c>
      <c r="T97" s="10">
        <f t="shared" si="46"/>
        <v>1420.0340217804314</v>
      </c>
      <c r="U97" s="10">
        <f t="shared" si="46"/>
        <v>1454.2689935179778</v>
      </c>
      <c r="V97" s="10">
        <f t="shared" si="46"/>
        <v>1453.174537211502</v>
      </c>
      <c r="W97" s="10">
        <f t="shared" si="46"/>
        <v>1463.9291596642518</v>
      </c>
      <c r="X97" s="10">
        <f t="shared" si="46"/>
        <v>1469.6036141860563</v>
      </c>
      <c r="Y97" s="10">
        <f t="shared" si="46"/>
        <v>1377.0646625765678</v>
      </c>
      <c r="Z97" s="10">
        <f t="shared" si="46"/>
        <v>1406.3662200117503</v>
      </c>
      <c r="AA97" s="10">
        <f t="shared" si="46"/>
        <v>1434.7491950864744</v>
      </c>
      <c r="AB97" s="10">
        <f t="shared" si="46"/>
        <v>1464.8789281832908</v>
      </c>
      <c r="AC97" s="10">
        <f t="shared" si="46"/>
        <v>1495.641385675139</v>
      </c>
      <c r="AD97" s="10">
        <f t="shared" si="46"/>
        <v>1527.0498547743171</v>
      </c>
      <c r="AE97" s="10">
        <f t="shared" si="46"/>
        <v>1559.1179017245761</v>
      </c>
    </row>
    <row r="98" spans="2:31" x14ac:dyDescent="0.25">
      <c r="B98" s="6" t="str">
        <f t="shared" si="37"/>
        <v>Total</v>
      </c>
      <c r="C98" s="11">
        <f t="shared" ref="C98:AE98" si="47">C85*(1+$C$153)^(C$89-$C$89)</f>
        <v>176.39297915553709</v>
      </c>
      <c r="D98" s="11">
        <f t="shared" si="47"/>
        <v>171.94106572422919</v>
      </c>
      <c r="E98" s="11">
        <f t="shared" si="47"/>
        <v>167.38622182822886</v>
      </c>
      <c r="F98" s="11">
        <f t="shared" si="47"/>
        <v>158.97790103275508</v>
      </c>
      <c r="G98" s="11">
        <f t="shared" si="47"/>
        <v>164.30017257917237</v>
      </c>
      <c r="H98" s="11">
        <f t="shared" si="47"/>
        <v>190.8174798557215</v>
      </c>
      <c r="I98" s="11">
        <f t="shared" si="47"/>
        <v>191.73167407995848</v>
      </c>
      <c r="J98" s="11">
        <f t="shared" si="47"/>
        <v>194.14497196086697</v>
      </c>
      <c r="K98" s="11">
        <f t="shared" si="47"/>
        <v>190.21828088876291</v>
      </c>
      <c r="L98" s="11">
        <f t="shared" si="47"/>
        <v>191.20697922278367</v>
      </c>
      <c r="M98" s="11">
        <f t="shared" si="47"/>
        <v>181.036891600979</v>
      </c>
      <c r="N98" s="11">
        <f t="shared" si="47"/>
        <v>170.50346547151401</v>
      </c>
      <c r="O98" s="11">
        <f t="shared" si="47"/>
        <v>160.33019042952759</v>
      </c>
      <c r="P98" s="11">
        <f t="shared" si="47"/>
        <v>161.87559175003082</v>
      </c>
      <c r="Q98" s="11">
        <f t="shared" si="47"/>
        <v>166.10721231429883</v>
      </c>
      <c r="R98" s="11">
        <f t="shared" si="47"/>
        <v>170.91261465835541</v>
      </c>
      <c r="S98" s="11">
        <f t="shared" si="47"/>
        <v>173.36333071980766</v>
      </c>
      <c r="T98" s="11">
        <f t="shared" si="47"/>
        <v>175.10658973068044</v>
      </c>
      <c r="U98" s="11">
        <f t="shared" si="47"/>
        <v>174.32879121482176</v>
      </c>
      <c r="V98" s="11">
        <f t="shared" si="47"/>
        <v>170.47082458678662</v>
      </c>
      <c r="W98" s="11">
        <f t="shared" si="47"/>
        <v>175.40416383609019</v>
      </c>
      <c r="X98" s="11">
        <f t="shared" si="47"/>
        <v>178.41629218978605</v>
      </c>
      <c r="Y98" s="11">
        <f t="shared" si="47"/>
        <v>150.9654088276335</v>
      </c>
      <c r="Z98" s="11">
        <f t="shared" si="47"/>
        <v>153.81903145462448</v>
      </c>
      <c r="AA98" s="11">
        <f t="shared" si="47"/>
        <v>156.54257722124993</v>
      </c>
      <c r="AB98" s="11">
        <f t="shared" si="47"/>
        <v>159.1946507510352</v>
      </c>
      <c r="AC98" s="11">
        <f t="shared" si="47"/>
        <v>161.73891063377258</v>
      </c>
      <c r="AD98" s="11">
        <f t="shared" si="47"/>
        <v>164.17511355680537</v>
      </c>
      <c r="AE98" s="11">
        <f t="shared" si="47"/>
        <v>166.50450480807504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48">B24</f>
        <v>Bundle</v>
      </c>
      <c r="C102" s="3">
        <f t="shared" ref="C102:AE102" si="49">C$24</f>
        <v>2022</v>
      </c>
      <c r="D102" s="3">
        <f t="shared" si="49"/>
        <v>2023</v>
      </c>
      <c r="E102" s="3">
        <f t="shared" si="49"/>
        <v>2024</v>
      </c>
      <c r="F102" s="3">
        <f t="shared" si="49"/>
        <v>2025</v>
      </c>
      <c r="G102" s="3">
        <f t="shared" si="49"/>
        <v>2026</v>
      </c>
      <c r="H102" s="3">
        <f t="shared" si="49"/>
        <v>2027</v>
      </c>
      <c r="I102" s="3">
        <f t="shared" si="49"/>
        <v>2028</v>
      </c>
      <c r="J102" s="3">
        <f t="shared" si="49"/>
        <v>2029</v>
      </c>
      <c r="K102" s="3">
        <f t="shared" si="49"/>
        <v>2030</v>
      </c>
      <c r="L102" s="3">
        <f t="shared" si="49"/>
        <v>2031</v>
      </c>
      <c r="M102" s="3">
        <f t="shared" si="49"/>
        <v>2032</v>
      </c>
      <c r="N102" s="3">
        <f t="shared" si="49"/>
        <v>2033</v>
      </c>
      <c r="O102" s="3">
        <f t="shared" si="49"/>
        <v>2034</v>
      </c>
      <c r="P102" s="3">
        <f t="shared" si="49"/>
        <v>2035</v>
      </c>
      <c r="Q102" s="3">
        <f t="shared" si="49"/>
        <v>2036</v>
      </c>
      <c r="R102" s="3">
        <f t="shared" si="49"/>
        <v>2037</v>
      </c>
      <c r="S102" s="3">
        <f t="shared" si="49"/>
        <v>2038</v>
      </c>
      <c r="T102" s="3">
        <f t="shared" si="49"/>
        <v>2039</v>
      </c>
      <c r="U102" s="3">
        <f t="shared" si="49"/>
        <v>2040</v>
      </c>
      <c r="V102" s="3">
        <f t="shared" si="49"/>
        <v>2041</v>
      </c>
      <c r="W102" s="3">
        <f t="shared" si="49"/>
        <v>2042</v>
      </c>
      <c r="X102" s="3">
        <f t="shared" si="49"/>
        <v>2043</v>
      </c>
      <c r="Y102" s="3">
        <f t="shared" si="49"/>
        <v>2044</v>
      </c>
      <c r="Z102" s="3">
        <f t="shared" si="49"/>
        <v>2045</v>
      </c>
      <c r="AA102" s="3">
        <f t="shared" si="49"/>
        <v>2046</v>
      </c>
      <c r="AB102" s="3">
        <f t="shared" si="49"/>
        <v>2047</v>
      </c>
      <c r="AC102" s="3">
        <f t="shared" si="49"/>
        <v>2048</v>
      </c>
      <c r="AD102" s="3">
        <f t="shared" si="49"/>
        <v>2049</v>
      </c>
      <c r="AE102" s="3">
        <f t="shared" si="49"/>
        <v>2050</v>
      </c>
    </row>
    <row r="103" spans="2:31" x14ac:dyDescent="0.25">
      <c r="B103" s="4" t="str">
        <f t="shared" si="48"/>
        <v>Peak_A</v>
      </c>
      <c r="C103" s="10">
        <f>C77*(C25*1000/C51)</f>
        <v>281824.8174983706</v>
      </c>
      <c r="D103" s="10">
        <f t="shared" ref="D103:AE103" si="50">D77*(D25*1000/D51)</f>
        <v>256304.90988276128</v>
      </c>
      <c r="E103" s="10">
        <f t="shared" si="50"/>
        <v>303322.41791519668</v>
      </c>
      <c r="F103" s="10">
        <f t="shared" si="50"/>
        <v>254740.05065242879</v>
      </c>
      <c r="G103" s="10">
        <f t="shared" si="50"/>
        <v>238939.61531257484</v>
      </c>
      <c r="H103" s="10">
        <f t="shared" si="50"/>
        <v>280072.63093075372</v>
      </c>
      <c r="I103" s="10">
        <f t="shared" si="50"/>
        <v>270474.82581534435</v>
      </c>
      <c r="J103" s="10">
        <f t="shared" si="50"/>
        <v>275571.95596299978</v>
      </c>
      <c r="K103" s="10">
        <f t="shared" si="50"/>
        <v>232584.63965414863</v>
      </c>
      <c r="L103" s="10">
        <f t="shared" si="50"/>
        <v>247571.59634705726</v>
      </c>
      <c r="M103" s="10">
        <f t="shared" si="50"/>
        <v>245339.53905151473</v>
      </c>
      <c r="N103" s="10">
        <f t="shared" si="50"/>
        <v>289769.20670170296</v>
      </c>
      <c r="O103" s="10">
        <f t="shared" si="50"/>
        <v>277992.58697933296</v>
      </c>
      <c r="P103" s="10">
        <f t="shared" si="50"/>
        <v>311645.59792921803</v>
      </c>
      <c r="Q103" s="10">
        <f t="shared" si="50"/>
        <v>229949.20722195858</v>
      </c>
      <c r="R103" s="10">
        <f t="shared" si="50"/>
        <v>273473.29705083021</v>
      </c>
      <c r="S103" s="10">
        <f t="shared" si="50"/>
        <v>318703.91091108503</v>
      </c>
      <c r="T103" s="10">
        <f t="shared" si="50"/>
        <v>323730.37609870196</v>
      </c>
      <c r="U103" s="10">
        <f t="shared" si="50"/>
        <v>294755.38675632601</v>
      </c>
      <c r="V103" s="10">
        <f t="shared" si="50"/>
        <v>286399.75808647205</v>
      </c>
      <c r="W103" s="10">
        <f t="shared" si="50"/>
        <v>310476.8618137961</v>
      </c>
      <c r="X103" s="10">
        <f t="shared" si="50"/>
        <v>292927.63077498769</v>
      </c>
      <c r="Y103" s="10">
        <f t="shared" si="50"/>
        <v>346917.65617119882</v>
      </c>
      <c r="Z103" s="10">
        <f t="shared" si="50"/>
        <v>305180.85403470125</v>
      </c>
      <c r="AA103" s="10">
        <f t="shared" si="50"/>
        <v>336615.52499590738</v>
      </c>
      <c r="AB103" s="10">
        <f t="shared" si="50"/>
        <v>277331.25971089251</v>
      </c>
      <c r="AC103" s="10">
        <f t="shared" si="50"/>
        <v>231505.62774180644</v>
      </c>
      <c r="AD103" s="10">
        <f t="shared" si="50"/>
        <v>319069.61039891664</v>
      </c>
      <c r="AE103" s="10">
        <f t="shared" si="50"/>
        <v>302429.32593265962</v>
      </c>
    </row>
    <row r="104" spans="2:31" x14ac:dyDescent="0.25">
      <c r="B104" s="4" t="str">
        <f t="shared" si="48"/>
        <v>Other_A</v>
      </c>
      <c r="C104" s="10">
        <f t="shared" ref="C104:AE104" si="51">C78*(C26*1000/C52)</f>
        <v>157440.35979901822</v>
      </c>
      <c r="D104" s="10">
        <f t="shared" si="51"/>
        <v>110982.54805743377</v>
      </c>
      <c r="E104" s="10">
        <f t="shared" si="51"/>
        <v>73472.7407424595</v>
      </c>
      <c r="F104" s="10">
        <f t="shared" si="51"/>
        <v>75330.072723605481</v>
      </c>
      <c r="G104" s="10">
        <f t="shared" si="51"/>
        <v>100701.61621191051</v>
      </c>
      <c r="H104" s="10">
        <f t="shared" si="51"/>
        <v>341945.78548346157</v>
      </c>
      <c r="I104" s="10">
        <f t="shared" si="51"/>
        <v>379193.09217126982</v>
      </c>
      <c r="J104" s="10">
        <f t="shared" si="51"/>
        <v>387376.58165113063</v>
      </c>
      <c r="K104" s="10">
        <f t="shared" si="51"/>
        <v>341738.00159808475</v>
      </c>
      <c r="L104" s="10">
        <f t="shared" si="51"/>
        <v>356817.55361237837</v>
      </c>
      <c r="M104" s="10">
        <f t="shared" si="51"/>
        <v>367507.11900363705</v>
      </c>
      <c r="N104" s="10">
        <f t="shared" si="51"/>
        <v>361984.51426710631</v>
      </c>
      <c r="O104" s="10">
        <f t="shared" si="51"/>
        <v>358788.40371512371</v>
      </c>
      <c r="P104" s="10">
        <f t="shared" si="51"/>
        <v>367570.25760857103</v>
      </c>
      <c r="Q104" s="10">
        <f t="shared" si="51"/>
        <v>374626.39058497828</v>
      </c>
      <c r="R104" s="10">
        <f t="shared" si="51"/>
        <v>365655.01343718037</v>
      </c>
      <c r="S104" s="10">
        <f t="shared" si="51"/>
        <v>348380.00488420116</v>
      </c>
      <c r="T104" s="10">
        <f t="shared" si="51"/>
        <v>361774.43487829814</v>
      </c>
      <c r="U104" s="10">
        <f t="shared" si="51"/>
        <v>362220.94316198846</v>
      </c>
      <c r="V104" s="10">
        <f t="shared" si="51"/>
        <v>318723.66037888476</v>
      </c>
      <c r="W104" s="10">
        <f t="shared" si="51"/>
        <v>324770.79319181218</v>
      </c>
      <c r="X104" s="10">
        <f t="shared" si="51"/>
        <v>335431.26273190288</v>
      </c>
      <c r="Y104" s="10">
        <f t="shared" si="51"/>
        <v>275738.99954429403</v>
      </c>
      <c r="Z104" s="10">
        <f t="shared" si="51"/>
        <v>286213.45286473923</v>
      </c>
      <c r="AA104" s="10">
        <f t="shared" si="51"/>
        <v>288542.16165548755</v>
      </c>
      <c r="AB104" s="10">
        <f t="shared" si="51"/>
        <v>257166.29463033902</v>
      </c>
      <c r="AC104" s="10">
        <f t="shared" si="51"/>
        <v>285186.64811370277</v>
      </c>
      <c r="AD104" s="10">
        <f t="shared" si="51"/>
        <v>249643.53035792359</v>
      </c>
      <c r="AE104" s="10">
        <f t="shared" si="51"/>
        <v>254650.22468102135</v>
      </c>
    </row>
    <row r="105" spans="2:31" x14ac:dyDescent="0.25">
      <c r="B105" s="4" t="str">
        <f t="shared" si="48"/>
        <v>Peak_B</v>
      </c>
      <c r="C105" s="10">
        <f t="shared" ref="C105:AE105" si="52">C79*(C27*1000/C53)</f>
        <v>222079.83119405771</v>
      </c>
      <c r="D105" s="10">
        <f t="shared" si="52"/>
        <v>213162.23512425128</v>
      </c>
      <c r="E105" s="10">
        <f t="shared" si="52"/>
        <v>223930.64605705295</v>
      </c>
      <c r="F105" s="10">
        <f t="shared" si="52"/>
        <v>62628.003701369089</v>
      </c>
      <c r="G105" s="10">
        <f t="shared" si="52"/>
        <v>63289.890895085577</v>
      </c>
      <c r="H105" s="10">
        <f t="shared" si="52"/>
        <v>74168.669146623506</v>
      </c>
      <c r="I105" s="10">
        <f t="shared" si="52"/>
        <v>78539.327788336668</v>
      </c>
      <c r="J105" s="10">
        <f t="shared" si="52"/>
        <v>76305.071437400882</v>
      </c>
      <c r="K105" s="10">
        <f t="shared" si="52"/>
        <v>29244.164193388337</v>
      </c>
      <c r="L105" s="10">
        <f t="shared" si="52"/>
        <v>32220.916843766026</v>
      </c>
      <c r="M105" s="10">
        <f t="shared" si="52"/>
        <v>39445.938348591088</v>
      </c>
      <c r="N105" s="10">
        <f t="shared" si="52"/>
        <v>47025.396131164583</v>
      </c>
      <c r="O105" s="10">
        <f t="shared" si="52"/>
        <v>38796.654751110669</v>
      </c>
      <c r="P105" s="10">
        <f t="shared" si="52"/>
        <v>37485.123225587013</v>
      </c>
      <c r="Q105" s="10">
        <f t="shared" si="52"/>
        <v>37715.6174616278</v>
      </c>
      <c r="R105" s="10">
        <f t="shared" si="52"/>
        <v>40906.879602281631</v>
      </c>
      <c r="S105" s="10">
        <f t="shared" si="52"/>
        <v>34830.459670657983</v>
      </c>
      <c r="T105" s="10">
        <f t="shared" si="52"/>
        <v>38496.206540211475</v>
      </c>
      <c r="U105" s="10">
        <f t="shared" si="52"/>
        <v>30908.45380447141</v>
      </c>
      <c r="V105" s="10">
        <f t="shared" si="52"/>
        <v>6345.898546967599</v>
      </c>
      <c r="W105" s="10">
        <f t="shared" si="52"/>
        <v>-18193.231999208936</v>
      </c>
      <c r="X105" s="10">
        <f t="shared" si="52"/>
        <v>-25773.773947286303</v>
      </c>
      <c r="Y105" s="10">
        <f t="shared" si="52"/>
        <v>-23092.056713525137</v>
      </c>
      <c r="Z105" s="10">
        <f t="shared" si="52"/>
        <v>-22631.349499105141</v>
      </c>
      <c r="AA105" s="10">
        <f t="shared" si="52"/>
        <v>-21402.737994304287</v>
      </c>
      <c r="AB105" s="10">
        <f t="shared" si="52"/>
        <v>-21363.479862841585</v>
      </c>
      <c r="AC105" s="10">
        <f t="shared" si="52"/>
        <v>-19995.685202250937</v>
      </c>
      <c r="AD105" s="10">
        <f t="shared" si="52"/>
        <v>-21776.365071640132</v>
      </c>
      <c r="AE105" s="10">
        <f t="shared" si="52"/>
        <v>-21698.825542788265</v>
      </c>
    </row>
    <row r="106" spans="2:31" x14ac:dyDescent="0.25">
      <c r="B106" s="4" t="str">
        <f t="shared" si="48"/>
        <v>Other_B</v>
      </c>
      <c r="C106" s="10">
        <f t="shared" ref="C106:AE106" si="53">C80*(C28*1000/C54)</f>
        <v>150336.00567664439</v>
      </c>
      <c r="D106" s="10">
        <f t="shared" si="53"/>
        <v>157955.98695641372</v>
      </c>
      <c r="E106" s="10">
        <f t="shared" si="53"/>
        <v>150916.51645711935</v>
      </c>
      <c r="F106" s="10">
        <f t="shared" si="53"/>
        <v>106629.87487041904</v>
      </c>
      <c r="G106" s="10">
        <f t="shared" si="53"/>
        <v>135013.3051885007</v>
      </c>
      <c r="H106" s="10">
        <f t="shared" si="53"/>
        <v>131431.99865702313</v>
      </c>
      <c r="I106" s="10">
        <f t="shared" si="53"/>
        <v>134878.54267810451</v>
      </c>
      <c r="J106" s="10">
        <f t="shared" si="53"/>
        <v>146788.64655156501</v>
      </c>
      <c r="K106" s="10">
        <f t="shared" si="53"/>
        <v>122289.83915882926</v>
      </c>
      <c r="L106" s="10">
        <f t="shared" si="53"/>
        <v>146049.85826512091</v>
      </c>
      <c r="M106" s="10">
        <f t="shared" si="53"/>
        <v>157591.29831048558</v>
      </c>
      <c r="N106" s="10">
        <f t="shared" si="53"/>
        <v>143745.23641329989</v>
      </c>
      <c r="O106" s="10">
        <f t="shared" si="53"/>
        <v>160791.11390969803</v>
      </c>
      <c r="P106" s="10">
        <f t="shared" si="53"/>
        <v>165049.75622487714</v>
      </c>
      <c r="Q106" s="10">
        <f t="shared" si="53"/>
        <v>199858.64857794088</v>
      </c>
      <c r="R106" s="10">
        <f t="shared" si="53"/>
        <v>176919.49784738437</v>
      </c>
      <c r="S106" s="10">
        <f t="shared" si="53"/>
        <v>164475.84159471621</v>
      </c>
      <c r="T106" s="10">
        <f t="shared" si="53"/>
        <v>205877.30874864335</v>
      </c>
      <c r="U106" s="10">
        <f t="shared" si="53"/>
        <v>210610.49585840997</v>
      </c>
      <c r="V106" s="10">
        <f t="shared" si="53"/>
        <v>167940.05970036401</v>
      </c>
      <c r="W106" s="10">
        <f t="shared" si="53"/>
        <v>203450.15701205481</v>
      </c>
      <c r="X106" s="10">
        <f t="shared" si="53"/>
        <v>230776.60218163682</v>
      </c>
      <c r="Y106" s="10">
        <f t="shared" si="53"/>
        <v>98731.093403710896</v>
      </c>
      <c r="Z106" s="10">
        <f t="shared" si="53"/>
        <v>114564.42209532784</v>
      </c>
      <c r="AA106" s="10">
        <f t="shared" si="53"/>
        <v>111092.3224531356</v>
      </c>
      <c r="AB106" s="10">
        <f t="shared" si="53"/>
        <v>90846.530271012292</v>
      </c>
      <c r="AC106" s="10">
        <f t="shared" si="53"/>
        <v>124323.91279964849</v>
      </c>
      <c r="AD106" s="10">
        <f t="shared" si="53"/>
        <v>88237.091965117186</v>
      </c>
      <c r="AE106" s="10">
        <f t="shared" si="53"/>
        <v>99664.66005039154</v>
      </c>
    </row>
    <row r="107" spans="2:31" x14ac:dyDescent="0.25">
      <c r="B107" s="4" t="str">
        <f t="shared" si="48"/>
        <v>Peak_C</v>
      </c>
      <c r="C107" s="10">
        <f t="shared" ref="C107:AE107" si="54">C81*(C29*1000/C55)</f>
        <v>1050717.7750335811</v>
      </c>
      <c r="D107" s="10">
        <f t="shared" si="54"/>
        <v>997318.32981387491</v>
      </c>
      <c r="E107" s="10">
        <f t="shared" si="54"/>
        <v>1066137.1109512253</v>
      </c>
      <c r="F107" s="10">
        <f t="shared" si="54"/>
        <v>994769.36568750255</v>
      </c>
      <c r="G107" s="10">
        <f t="shared" si="54"/>
        <v>939572.28896821255</v>
      </c>
      <c r="H107" s="10">
        <f t="shared" si="54"/>
        <v>1192151.7842816783</v>
      </c>
      <c r="I107" s="10">
        <f t="shared" si="54"/>
        <v>1043205.895423289</v>
      </c>
      <c r="J107" s="10">
        <f t="shared" si="54"/>
        <v>1045744.4147550503</v>
      </c>
      <c r="K107" s="10">
        <f t="shared" si="54"/>
        <v>1039324.4376601565</v>
      </c>
      <c r="L107" s="10">
        <f t="shared" si="54"/>
        <v>992819.93276328559</v>
      </c>
      <c r="M107" s="10">
        <f t="shared" si="54"/>
        <v>941889.73032960412</v>
      </c>
      <c r="N107" s="10">
        <f t="shared" si="54"/>
        <v>1044353.9615489399</v>
      </c>
      <c r="O107" s="10">
        <f t="shared" si="54"/>
        <v>988951.38560541067</v>
      </c>
      <c r="P107" s="10">
        <f t="shared" si="54"/>
        <v>1033979.3899109482</v>
      </c>
      <c r="Q107" s="10">
        <f t="shared" si="54"/>
        <v>879076.31632692344</v>
      </c>
      <c r="R107" s="10">
        <f t="shared" si="54"/>
        <v>931016.85121286113</v>
      </c>
      <c r="S107" s="10">
        <f t="shared" si="54"/>
        <v>1186265.3425647572</v>
      </c>
      <c r="T107" s="10">
        <f t="shared" si="54"/>
        <v>1037571.079871812</v>
      </c>
      <c r="U107" s="10">
        <f t="shared" si="54"/>
        <v>954188.74989144411</v>
      </c>
      <c r="V107" s="10">
        <f t="shared" si="54"/>
        <v>996217.31040881912</v>
      </c>
      <c r="W107" s="10">
        <f t="shared" si="54"/>
        <v>953871.589089997</v>
      </c>
      <c r="X107" s="10">
        <f t="shared" si="54"/>
        <v>897378.63649175316</v>
      </c>
      <c r="Y107" s="10">
        <f t="shared" si="54"/>
        <v>1141792.6339991905</v>
      </c>
      <c r="Z107" s="10">
        <f t="shared" si="54"/>
        <v>935438.19558581791</v>
      </c>
      <c r="AA107" s="10">
        <f t="shared" si="54"/>
        <v>982384.5189488756</v>
      </c>
      <c r="AB107" s="10">
        <f t="shared" si="54"/>
        <v>963832.13006655837</v>
      </c>
      <c r="AC107" s="10">
        <f t="shared" si="54"/>
        <v>812690.65677280619</v>
      </c>
      <c r="AD107" s="10">
        <f t="shared" si="54"/>
        <v>1068868.1947288597</v>
      </c>
      <c r="AE107" s="10">
        <f t="shared" si="54"/>
        <v>913824.69216577825</v>
      </c>
    </row>
    <row r="108" spans="2:31" x14ac:dyDescent="0.25">
      <c r="B108" s="4" t="str">
        <f t="shared" si="48"/>
        <v>Other_C</v>
      </c>
      <c r="C108" s="10">
        <f t="shared" ref="C108:AE108" si="55">C82*(C30*1000/C56)</f>
        <v>1296322.779533857</v>
      </c>
      <c r="D108" s="10">
        <f t="shared" si="55"/>
        <v>1293229.547348856</v>
      </c>
      <c r="E108" s="10">
        <f t="shared" si="55"/>
        <v>1234035.9446678429</v>
      </c>
      <c r="F108" s="10">
        <f t="shared" si="55"/>
        <v>1244444.0096638829</v>
      </c>
      <c r="G108" s="10">
        <f t="shared" si="55"/>
        <v>1206723.929664151</v>
      </c>
      <c r="H108" s="10">
        <f t="shared" si="55"/>
        <v>1197690.8508558292</v>
      </c>
      <c r="I108" s="10">
        <f t="shared" si="55"/>
        <v>1204986.4457145066</v>
      </c>
      <c r="J108" s="10">
        <f t="shared" si="55"/>
        <v>1222969.4897424332</v>
      </c>
      <c r="K108" s="10">
        <f t="shared" si="55"/>
        <v>1170605.9078032202</v>
      </c>
      <c r="L108" s="10">
        <f t="shared" si="55"/>
        <v>1212722.2906713842</v>
      </c>
      <c r="M108" s="10">
        <f t="shared" si="55"/>
        <v>1192122.033512397</v>
      </c>
      <c r="N108" s="10">
        <f t="shared" si="55"/>
        <v>1206047.6394369293</v>
      </c>
      <c r="O108" s="10">
        <f t="shared" si="55"/>
        <v>1219324.7691670835</v>
      </c>
      <c r="P108" s="10">
        <f t="shared" si="55"/>
        <v>1217166.8347829471</v>
      </c>
      <c r="Q108" s="10">
        <f t="shared" si="55"/>
        <v>1137153.7161002031</v>
      </c>
      <c r="R108" s="10">
        <f t="shared" si="55"/>
        <v>1175661.9349406008</v>
      </c>
      <c r="S108" s="10">
        <f t="shared" si="55"/>
        <v>1174540.3677508689</v>
      </c>
      <c r="T108" s="10">
        <f t="shared" si="55"/>
        <v>1166093.1599235544</v>
      </c>
      <c r="U108" s="10">
        <f t="shared" si="55"/>
        <v>1210282.8038732847</v>
      </c>
      <c r="V108" s="10">
        <f t="shared" si="55"/>
        <v>1164914.3372722697</v>
      </c>
      <c r="W108" s="10">
        <f t="shared" si="55"/>
        <v>1225054.5887505757</v>
      </c>
      <c r="X108" s="10">
        <f t="shared" si="55"/>
        <v>1209179.4443622872</v>
      </c>
      <c r="Y108" s="10">
        <f t="shared" si="55"/>
        <v>1228749.2155696</v>
      </c>
      <c r="Z108" s="10">
        <f t="shared" si="55"/>
        <v>1241360.2650982009</v>
      </c>
      <c r="AA108" s="10">
        <f t="shared" si="55"/>
        <v>1240388.2532436214</v>
      </c>
      <c r="AB108" s="10">
        <f t="shared" si="55"/>
        <v>1151877.0339356912</v>
      </c>
      <c r="AC108" s="10">
        <f t="shared" si="55"/>
        <v>1104646.5809594071</v>
      </c>
      <c r="AD108" s="10">
        <f t="shared" si="55"/>
        <v>1100235.1813420067</v>
      </c>
      <c r="AE108" s="10">
        <f t="shared" si="55"/>
        <v>1080040.6112509253</v>
      </c>
    </row>
    <row r="109" spans="2:31" x14ac:dyDescent="0.25">
      <c r="B109" s="4" t="str">
        <f t="shared" si="48"/>
        <v>Peak_D</v>
      </c>
      <c r="C109" s="10">
        <f t="shared" ref="C109:AE109" si="56">C83*(C31*1000/C57)</f>
        <v>3852146.2073164019</v>
      </c>
      <c r="D109" s="10">
        <f t="shared" si="56"/>
        <v>3432320.0389315141</v>
      </c>
      <c r="E109" s="10">
        <f t="shared" si="56"/>
        <v>3782292.737069027</v>
      </c>
      <c r="F109" s="10">
        <f t="shared" si="56"/>
        <v>3333380.5493572121</v>
      </c>
      <c r="G109" s="10">
        <f t="shared" si="56"/>
        <v>3118923.047992859</v>
      </c>
      <c r="H109" s="10">
        <f t="shared" si="56"/>
        <v>3512657.0773817273</v>
      </c>
      <c r="I109" s="10">
        <f t="shared" si="56"/>
        <v>3542110.201869397</v>
      </c>
      <c r="J109" s="10">
        <f t="shared" si="56"/>
        <v>3374718.6345446766</v>
      </c>
      <c r="K109" s="10">
        <f t="shared" si="56"/>
        <v>2921840.5984428972</v>
      </c>
      <c r="L109" s="10">
        <f t="shared" si="56"/>
        <v>3189685.5867492394</v>
      </c>
      <c r="M109" s="10">
        <f t="shared" si="56"/>
        <v>2581524.0833155629</v>
      </c>
      <c r="N109" s="10">
        <f t="shared" si="56"/>
        <v>2676055.544177264</v>
      </c>
      <c r="O109" s="10">
        <f t="shared" si="56"/>
        <v>2646354.8113709837</v>
      </c>
      <c r="P109" s="10">
        <f t="shared" si="56"/>
        <v>2877933.0460901139</v>
      </c>
      <c r="Q109" s="10">
        <f t="shared" si="56"/>
        <v>2158947.9925317792</v>
      </c>
      <c r="R109" s="10">
        <f t="shared" si="56"/>
        <v>2628844.4277158291</v>
      </c>
      <c r="S109" s="10">
        <f t="shared" si="56"/>
        <v>2971622.064720856</v>
      </c>
      <c r="T109" s="10">
        <f t="shared" si="56"/>
        <v>3000522.4747467455</v>
      </c>
      <c r="U109" s="10">
        <f t="shared" si="56"/>
        <v>2741149.5808865107</v>
      </c>
      <c r="V109" s="10">
        <f t="shared" si="56"/>
        <v>2709214.1723227687</v>
      </c>
      <c r="W109" s="10">
        <f t="shared" si="56"/>
        <v>3010998.0653178236</v>
      </c>
      <c r="X109" s="10">
        <f t="shared" si="56"/>
        <v>2886873.9472113396</v>
      </c>
      <c r="Y109" s="10">
        <f t="shared" si="56"/>
        <v>3269366.2809526795</v>
      </c>
      <c r="Z109" s="10">
        <f t="shared" si="56"/>
        <v>3001272.0908895251</v>
      </c>
      <c r="AA109" s="10">
        <f t="shared" si="56"/>
        <v>3151173.1319339359</v>
      </c>
      <c r="AB109" s="10">
        <f t="shared" si="56"/>
        <v>2708109.4633468702</v>
      </c>
      <c r="AC109" s="10">
        <f t="shared" si="56"/>
        <v>2326342.1559706288</v>
      </c>
      <c r="AD109" s="10">
        <f t="shared" si="56"/>
        <v>3123519.6025104029</v>
      </c>
      <c r="AE109" s="10">
        <f t="shared" si="56"/>
        <v>3129573.2855833373</v>
      </c>
    </row>
    <row r="110" spans="2:31" x14ac:dyDescent="0.25">
      <c r="B110" s="4" t="str">
        <f t="shared" si="48"/>
        <v>Other_D</v>
      </c>
      <c r="C110" s="10">
        <f t="shared" ref="C110:AE110" si="57">C84*(C32*1000/C58)</f>
        <v>11221304.964365913</v>
      </c>
      <c r="D110" s="10">
        <f t="shared" si="57"/>
        <v>10857312.068856828</v>
      </c>
      <c r="E110" s="10">
        <f t="shared" si="57"/>
        <v>9232175.7420889139</v>
      </c>
      <c r="F110" s="10">
        <f t="shared" si="57"/>
        <v>9134999.3465147205</v>
      </c>
      <c r="G110" s="10">
        <f t="shared" si="57"/>
        <v>8831681.0427634921</v>
      </c>
      <c r="H110" s="10">
        <f t="shared" si="57"/>
        <v>8440985.7450292353</v>
      </c>
      <c r="I110" s="10">
        <f t="shared" si="57"/>
        <v>8408269.312838506</v>
      </c>
      <c r="J110" s="10">
        <f t="shared" si="57"/>
        <v>8315091.0769448588</v>
      </c>
      <c r="K110" s="10">
        <f t="shared" si="57"/>
        <v>7898272.1638738196</v>
      </c>
      <c r="L110" s="10">
        <f t="shared" si="57"/>
        <v>8078914.7841535779</v>
      </c>
      <c r="M110" s="10">
        <f t="shared" si="57"/>
        <v>7821998.8174001733</v>
      </c>
      <c r="N110" s="10">
        <f t="shared" si="57"/>
        <v>7527959.4092282327</v>
      </c>
      <c r="O110" s="10">
        <f t="shared" si="57"/>
        <v>7695260.2709160093</v>
      </c>
      <c r="P110" s="10">
        <f t="shared" si="57"/>
        <v>7728230.9744430147</v>
      </c>
      <c r="Q110" s="10">
        <f t="shared" si="57"/>
        <v>7512674.097982497</v>
      </c>
      <c r="R110" s="10">
        <f t="shared" si="57"/>
        <v>7677312.4137562243</v>
      </c>
      <c r="S110" s="10">
        <f t="shared" si="57"/>
        <v>7657326.4186677877</v>
      </c>
      <c r="T110" s="10">
        <f t="shared" si="57"/>
        <v>7212862.4594033612</v>
      </c>
      <c r="U110" s="10">
        <f t="shared" si="57"/>
        <v>7339119.8624168336</v>
      </c>
      <c r="V110" s="10">
        <f t="shared" si="57"/>
        <v>6826104.704335303</v>
      </c>
      <c r="W110" s="10">
        <f t="shared" si="57"/>
        <v>6934206.2959849685</v>
      </c>
      <c r="X110" s="10">
        <f t="shared" si="57"/>
        <v>6804406.4195044599</v>
      </c>
      <c r="Y110" s="10">
        <f t="shared" si="57"/>
        <v>6191310.5627117399</v>
      </c>
      <c r="Z110" s="10">
        <f t="shared" si="57"/>
        <v>6305057.384291105</v>
      </c>
      <c r="AA110" s="10">
        <f t="shared" si="57"/>
        <v>6301458.2251586746</v>
      </c>
      <c r="AB110" s="10">
        <f t="shared" si="57"/>
        <v>5874056.9065135699</v>
      </c>
      <c r="AC110" s="10">
        <f t="shared" si="57"/>
        <v>5868355.4199278718</v>
      </c>
      <c r="AD110" s="10">
        <f t="shared" si="57"/>
        <v>5748891.9146119058</v>
      </c>
      <c r="AE110" s="10">
        <f t="shared" si="57"/>
        <v>5740953.5835226877</v>
      </c>
    </row>
    <row r="111" spans="2:31" x14ac:dyDescent="0.25">
      <c r="B111" s="6" t="str">
        <f t="shared" si="48"/>
        <v>Total</v>
      </c>
      <c r="C111" s="11">
        <f t="shared" ref="C111:AE111" si="58">C85*(C33*1000/C59)</f>
        <v>1242910.5418885143</v>
      </c>
      <c r="D111" s="11">
        <f t="shared" si="58"/>
        <v>1200287.0313137865</v>
      </c>
      <c r="E111" s="11">
        <f t="shared" si="58"/>
        <v>1204921.5452290531</v>
      </c>
      <c r="F111" s="11">
        <f t="shared" si="58"/>
        <v>1104603.7809196003</v>
      </c>
      <c r="G111" s="11">
        <f t="shared" si="58"/>
        <v>1135748.3244958129</v>
      </c>
      <c r="H111" s="11">
        <f t="shared" si="58"/>
        <v>1391898.5563748062</v>
      </c>
      <c r="I111" s="11">
        <f t="shared" si="58"/>
        <v>1420123.832866332</v>
      </c>
      <c r="J111" s="11">
        <f t="shared" si="58"/>
        <v>1438706.7251867852</v>
      </c>
      <c r="K111" s="11">
        <f t="shared" si="58"/>
        <v>1272296.4998613819</v>
      </c>
      <c r="L111" s="11">
        <f t="shared" si="58"/>
        <v>1341477.0808103855</v>
      </c>
      <c r="M111" s="11">
        <f t="shared" si="58"/>
        <v>1273518.6425549039</v>
      </c>
      <c r="N111" s="11">
        <f t="shared" si="58"/>
        <v>1311799.2083563241</v>
      </c>
      <c r="O111" s="11">
        <f t="shared" si="58"/>
        <v>1272546.5699018359</v>
      </c>
      <c r="P111" s="11">
        <f t="shared" si="58"/>
        <v>1496691.9297908675</v>
      </c>
      <c r="Q111" s="11">
        <f t="shared" si="58"/>
        <v>1339437.7783729259</v>
      </c>
      <c r="R111" s="11">
        <f t="shared" si="58"/>
        <v>1629822.4712948028</v>
      </c>
      <c r="S111" s="11">
        <f t="shared" si="58"/>
        <v>1822755.6085712055</v>
      </c>
      <c r="T111" s="11">
        <f t="shared" si="58"/>
        <v>1810223.2335338176</v>
      </c>
      <c r="U111" s="11">
        <f t="shared" si="58"/>
        <v>1894114.2541793112</v>
      </c>
      <c r="V111" s="11">
        <f t="shared" si="58"/>
        <v>1980532.9653801357</v>
      </c>
      <c r="W111" s="11">
        <f t="shared" si="58"/>
        <v>2364183.0460142661</v>
      </c>
      <c r="X111" s="11">
        <f t="shared" si="58"/>
        <v>2502178.6503152484</v>
      </c>
      <c r="Y111" s="11">
        <f t="shared" si="58"/>
        <v>2965099.7880231021</v>
      </c>
      <c r="Z111" s="11">
        <f t="shared" si="58"/>
        <v>2878685.0036470578</v>
      </c>
      <c r="AA111" s="11">
        <f t="shared" si="58"/>
        <v>3038900.475733608</v>
      </c>
      <c r="AB111" s="11">
        <f t="shared" si="58"/>
        <v>2676897.7887611012</v>
      </c>
      <c r="AC111" s="11">
        <f t="shared" si="58"/>
        <v>2598862.9843257214</v>
      </c>
      <c r="AD111" s="11">
        <f t="shared" si="58"/>
        <v>2932152.0197422854</v>
      </c>
      <c r="AE111" s="11">
        <f t="shared" si="58"/>
        <v>2977209.3266035472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59">B24</f>
        <v>Bundle</v>
      </c>
      <c r="C115" s="3">
        <f t="shared" ref="C115:AE115" si="60">C$24</f>
        <v>2022</v>
      </c>
      <c r="D115" s="3">
        <f t="shared" si="60"/>
        <v>2023</v>
      </c>
      <c r="E115" s="3">
        <f t="shared" si="60"/>
        <v>2024</v>
      </c>
      <c r="F115" s="3">
        <f t="shared" si="60"/>
        <v>2025</v>
      </c>
      <c r="G115" s="3">
        <f t="shared" si="60"/>
        <v>2026</v>
      </c>
      <c r="H115" s="3">
        <f t="shared" si="60"/>
        <v>2027</v>
      </c>
      <c r="I115" s="3">
        <f t="shared" si="60"/>
        <v>2028</v>
      </c>
      <c r="J115" s="3">
        <f t="shared" si="60"/>
        <v>2029</v>
      </c>
      <c r="K115" s="3">
        <f t="shared" si="60"/>
        <v>2030</v>
      </c>
      <c r="L115" s="3">
        <f t="shared" si="60"/>
        <v>2031</v>
      </c>
      <c r="M115" s="3">
        <f t="shared" si="60"/>
        <v>2032</v>
      </c>
      <c r="N115" s="3">
        <f t="shared" si="60"/>
        <v>2033</v>
      </c>
      <c r="O115" s="3">
        <f t="shared" si="60"/>
        <v>2034</v>
      </c>
      <c r="P115" s="3">
        <f t="shared" si="60"/>
        <v>2035</v>
      </c>
      <c r="Q115" s="3">
        <f t="shared" si="60"/>
        <v>2036</v>
      </c>
      <c r="R115" s="3">
        <f t="shared" si="60"/>
        <v>2037</v>
      </c>
      <c r="S115" s="3">
        <f t="shared" si="60"/>
        <v>2038</v>
      </c>
      <c r="T115" s="3">
        <f t="shared" si="60"/>
        <v>2039</v>
      </c>
      <c r="U115" s="3">
        <f t="shared" si="60"/>
        <v>2040</v>
      </c>
      <c r="V115" s="3">
        <f t="shared" si="60"/>
        <v>2041</v>
      </c>
      <c r="W115" s="3">
        <f t="shared" si="60"/>
        <v>2042</v>
      </c>
      <c r="X115" s="3">
        <f t="shared" si="60"/>
        <v>2043</v>
      </c>
      <c r="Y115" s="3">
        <f t="shared" si="60"/>
        <v>2044</v>
      </c>
      <c r="Z115" s="3">
        <f t="shared" si="60"/>
        <v>2045</v>
      </c>
      <c r="AA115" s="3">
        <f t="shared" si="60"/>
        <v>2046</v>
      </c>
      <c r="AB115" s="3">
        <f t="shared" si="60"/>
        <v>2047</v>
      </c>
      <c r="AC115" s="3">
        <f t="shared" si="60"/>
        <v>2048</v>
      </c>
      <c r="AD115" s="3">
        <f t="shared" si="60"/>
        <v>2049</v>
      </c>
      <c r="AE115" s="3">
        <f t="shared" si="60"/>
        <v>2050</v>
      </c>
    </row>
    <row r="116" spans="2:33" x14ac:dyDescent="0.25">
      <c r="B116" s="4" t="str">
        <f t="shared" si="59"/>
        <v>Peak_A</v>
      </c>
      <c r="C116" s="10">
        <f>C103*(1+$C$153)^(C$89-$C$89)</f>
        <v>281824.8174983706</v>
      </c>
      <c r="D116" s="10">
        <f t="shared" ref="D116:AE116" si="61">D103*(1+$C$153)^(D$89-$C$89)</f>
        <v>261687.31299029925</v>
      </c>
      <c r="E116" s="10">
        <f t="shared" si="61"/>
        <v>316195.72465393547</v>
      </c>
      <c r="F116" s="10">
        <f t="shared" si="61"/>
        <v>271128.05407815397</v>
      </c>
      <c r="G116" s="10">
        <f t="shared" si="61"/>
        <v>259651.67496927304</v>
      </c>
      <c r="H116" s="10">
        <f t="shared" si="61"/>
        <v>310741.58849510935</v>
      </c>
      <c r="I116" s="10">
        <f t="shared" si="61"/>
        <v>306394.73787237913</v>
      </c>
      <c r="J116" s="10">
        <f t="shared" si="61"/>
        <v>318724.32746319199</v>
      </c>
      <c r="K116" s="10">
        <f t="shared" si="61"/>
        <v>274654.65644875861</v>
      </c>
      <c r="L116" s="10">
        <f t="shared" si="61"/>
        <v>298491.86245046178</v>
      </c>
      <c r="M116" s="10">
        <f t="shared" si="61"/>
        <v>302012.53302999062</v>
      </c>
      <c r="N116" s="10">
        <f t="shared" si="61"/>
        <v>364196.18716909015</v>
      </c>
      <c r="O116" s="10">
        <f t="shared" si="61"/>
        <v>356732.04223725141</v>
      </c>
      <c r="P116" s="10">
        <f t="shared" si="61"/>
        <v>408315.29077662871</v>
      </c>
      <c r="Q116" s="10">
        <f t="shared" si="61"/>
        <v>307604.23177254881</v>
      </c>
      <c r="R116" s="10">
        <f t="shared" si="61"/>
        <v>373508.98878796864</v>
      </c>
      <c r="S116" s="10">
        <f t="shared" si="61"/>
        <v>444425.80348095391</v>
      </c>
      <c r="T116" s="10">
        <f t="shared" si="61"/>
        <v>460915.23907444382</v>
      </c>
      <c r="U116" s="10">
        <f t="shared" si="61"/>
        <v>428474.6259141328</v>
      </c>
      <c r="V116" s="10">
        <f t="shared" si="61"/>
        <v>425071.26400694426</v>
      </c>
      <c r="W116" s="10">
        <f t="shared" si="61"/>
        <v>470483.15833225707</v>
      </c>
      <c r="X116" s="10">
        <f t="shared" si="61"/>
        <v>453211.5015671507</v>
      </c>
      <c r="Y116" s="10">
        <f t="shared" si="61"/>
        <v>548015.35778015875</v>
      </c>
      <c r="Z116" s="10">
        <f t="shared" si="61"/>
        <v>492208.77510009677</v>
      </c>
      <c r="AA116" s="10">
        <f t="shared" si="61"/>
        <v>554309.02830710495</v>
      </c>
      <c r="AB116" s="10">
        <f t="shared" si="61"/>
        <v>466275.2638468431</v>
      </c>
      <c r="AC116" s="10">
        <f t="shared" si="61"/>
        <v>397402.7308462669</v>
      </c>
      <c r="AD116" s="10">
        <f t="shared" si="61"/>
        <v>559217.14556124934</v>
      </c>
      <c r="AE116" s="10">
        <f t="shared" si="61"/>
        <v>541183.66559012304</v>
      </c>
    </row>
    <row r="117" spans="2:33" x14ac:dyDescent="0.25">
      <c r="B117" s="4" t="str">
        <f t="shared" si="59"/>
        <v>Other_A</v>
      </c>
      <c r="C117" s="10">
        <f t="shared" ref="C117:AE117" si="62">C104*(1+$C$153)^(C$89-$C$89)</f>
        <v>157440.35979901822</v>
      </c>
      <c r="D117" s="10">
        <f t="shared" si="62"/>
        <v>113313.18156663988</v>
      </c>
      <c r="E117" s="10">
        <f t="shared" si="62"/>
        <v>76590.997332310202</v>
      </c>
      <c r="F117" s="10">
        <f t="shared" si="62"/>
        <v>80176.226623209426</v>
      </c>
      <c r="G117" s="10">
        <f t="shared" si="62"/>
        <v>109430.75842542964</v>
      </c>
      <c r="H117" s="10">
        <f t="shared" si="62"/>
        <v>379390.07537873316</v>
      </c>
      <c r="I117" s="10">
        <f t="shared" si="62"/>
        <v>429551.13374637003</v>
      </c>
      <c r="J117" s="10">
        <f t="shared" si="62"/>
        <v>448036.66625033622</v>
      </c>
      <c r="K117" s="10">
        <f t="shared" si="62"/>
        <v>403551.72879849764</v>
      </c>
      <c r="L117" s="10">
        <f t="shared" si="62"/>
        <v>430207.41354945139</v>
      </c>
      <c r="M117" s="10">
        <f t="shared" si="62"/>
        <v>452400.60507954785</v>
      </c>
      <c r="N117" s="10">
        <f t="shared" si="62"/>
        <v>454959.93660240248</v>
      </c>
      <c r="O117" s="10">
        <f t="shared" si="62"/>
        <v>460412.70876714023</v>
      </c>
      <c r="P117" s="10">
        <f t="shared" si="62"/>
        <v>481587.28252074233</v>
      </c>
      <c r="Q117" s="10">
        <f t="shared" si="62"/>
        <v>501139.64066152583</v>
      </c>
      <c r="R117" s="10">
        <f t="shared" si="62"/>
        <v>499410.49377404916</v>
      </c>
      <c r="S117" s="10">
        <f t="shared" si="62"/>
        <v>485808.48331840959</v>
      </c>
      <c r="T117" s="10">
        <f t="shared" si="62"/>
        <v>515080.9514770807</v>
      </c>
      <c r="U117" s="10">
        <f t="shared" si="62"/>
        <v>526546.72346294753</v>
      </c>
      <c r="V117" s="10">
        <f t="shared" si="62"/>
        <v>473046.03220114211</v>
      </c>
      <c r="W117" s="10">
        <f t="shared" si="62"/>
        <v>492143.56143098074</v>
      </c>
      <c r="X117" s="10">
        <f t="shared" si="62"/>
        <v>518972.23165016575</v>
      </c>
      <c r="Y117" s="10">
        <f t="shared" si="62"/>
        <v>435576.58078561194</v>
      </c>
      <c r="Z117" s="10">
        <f t="shared" si="62"/>
        <v>461617.33670128562</v>
      </c>
      <c r="AA117" s="10">
        <f t="shared" si="62"/>
        <v>475146.01489289448</v>
      </c>
      <c r="AB117" s="10">
        <f t="shared" si="62"/>
        <v>432372.03770782385</v>
      </c>
      <c r="AC117" s="10">
        <f t="shared" si="62"/>
        <v>489551.60989726748</v>
      </c>
      <c r="AD117" s="10">
        <f t="shared" si="62"/>
        <v>437537.57144107239</v>
      </c>
      <c r="AE117" s="10">
        <f t="shared" si="62"/>
        <v>455685.11456759181</v>
      </c>
    </row>
    <row r="118" spans="2:33" x14ac:dyDescent="0.25">
      <c r="B118" s="4" t="str">
        <f t="shared" si="59"/>
        <v>Peak_B</v>
      </c>
      <c r="C118" s="10">
        <f t="shared" ref="C118:AE118" si="63">C105*(1+$C$153)^(C$89-$C$89)</f>
        <v>222079.83119405771</v>
      </c>
      <c r="D118" s="10">
        <f t="shared" si="63"/>
        <v>217638.64206186053</v>
      </c>
      <c r="E118" s="10">
        <f t="shared" si="63"/>
        <v>233434.48660636027</v>
      </c>
      <c r="F118" s="10">
        <f t="shared" si="63"/>
        <v>66657.004781394513</v>
      </c>
      <c r="G118" s="10">
        <f t="shared" si="63"/>
        <v>68776.06360098072</v>
      </c>
      <c r="H118" s="10">
        <f t="shared" si="63"/>
        <v>82290.404423302258</v>
      </c>
      <c r="I118" s="10">
        <f t="shared" si="63"/>
        <v>88969.598844696244</v>
      </c>
      <c r="J118" s="10">
        <f t="shared" si="63"/>
        <v>88253.837335979959</v>
      </c>
      <c r="K118" s="10">
        <f t="shared" si="63"/>
        <v>34533.862088269227</v>
      </c>
      <c r="L118" s="10">
        <f t="shared" si="63"/>
        <v>38848.081203445763</v>
      </c>
      <c r="M118" s="10">
        <f t="shared" si="63"/>
        <v>48557.879437041716</v>
      </c>
      <c r="N118" s="10">
        <f t="shared" si="63"/>
        <v>59103.83013443082</v>
      </c>
      <c r="O118" s="10">
        <f t="shared" si="63"/>
        <v>49785.535764542496</v>
      </c>
      <c r="P118" s="10">
        <f t="shared" si="63"/>
        <v>49112.675075004947</v>
      </c>
      <c r="Q118" s="10">
        <f t="shared" si="63"/>
        <v>50452.374571193934</v>
      </c>
      <c r="R118" s="10">
        <f t="shared" si="63"/>
        <v>55870.490462838447</v>
      </c>
      <c r="S118" s="10">
        <f t="shared" si="63"/>
        <v>48570.332822372438</v>
      </c>
      <c r="T118" s="10">
        <f t="shared" si="63"/>
        <v>54809.46352569318</v>
      </c>
      <c r="U118" s="10">
        <f t="shared" si="63"/>
        <v>44930.436478853975</v>
      </c>
      <c r="V118" s="10">
        <f t="shared" si="63"/>
        <v>9418.5104576970716</v>
      </c>
      <c r="W118" s="10">
        <f t="shared" si="63"/>
        <v>-27569.233988176555</v>
      </c>
      <c r="X118" s="10">
        <f t="shared" si="63"/>
        <v>-39876.643800374943</v>
      </c>
      <c r="Y118" s="10">
        <f t="shared" si="63"/>
        <v>-36477.82549152596</v>
      </c>
      <c r="Z118" s="10">
        <f t="shared" si="63"/>
        <v>-36500.811464896506</v>
      </c>
      <c r="AA118" s="10">
        <f t="shared" si="63"/>
        <v>-35244.158453115335</v>
      </c>
      <c r="AB118" s="10">
        <f t="shared" si="63"/>
        <v>-35918.281336613203</v>
      </c>
      <c r="AC118" s="10">
        <f t="shared" si="63"/>
        <v>-34324.607924344731</v>
      </c>
      <c r="AD118" s="10">
        <f t="shared" si="63"/>
        <v>-38166.332108022136</v>
      </c>
      <c r="AE118" s="10">
        <f t="shared" si="63"/>
        <v>-38829.071585675221</v>
      </c>
    </row>
    <row r="119" spans="2:33" x14ac:dyDescent="0.25">
      <c r="B119" s="4" t="str">
        <f t="shared" si="59"/>
        <v>Other_B</v>
      </c>
      <c r="C119" s="10">
        <f t="shared" ref="C119:AE119" si="64">C106*(1+$C$153)^(C$89-$C$89)</f>
        <v>150336.00567664439</v>
      </c>
      <c r="D119" s="10">
        <f t="shared" si="64"/>
        <v>161273.06268249839</v>
      </c>
      <c r="E119" s="10">
        <f t="shared" si="64"/>
        <v>157321.56433207591</v>
      </c>
      <c r="F119" s="10">
        <f t="shared" si="64"/>
        <v>113489.61581098013</v>
      </c>
      <c r="G119" s="10">
        <f t="shared" si="64"/>
        <v>146716.69572026347</v>
      </c>
      <c r="H119" s="10">
        <f t="shared" si="64"/>
        <v>145824.27388939777</v>
      </c>
      <c r="I119" s="10">
        <f t="shared" si="64"/>
        <v>152790.8396054575</v>
      </c>
      <c r="J119" s="10">
        <f t="shared" si="64"/>
        <v>169774.57843228956</v>
      </c>
      <c r="K119" s="10">
        <f t="shared" si="64"/>
        <v>144409.68161649234</v>
      </c>
      <c r="L119" s="10">
        <f t="shared" si="64"/>
        <v>176089.23982971319</v>
      </c>
      <c r="M119" s="10">
        <f t="shared" si="64"/>
        <v>193994.60588470844</v>
      </c>
      <c r="N119" s="10">
        <f t="shared" si="64"/>
        <v>180666.08119383588</v>
      </c>
      <c r="O119" s="10">
        <f t="shared" si="64"/>
        <v>206334.07193290882</v>
      </c>
      <c r="P119" s="10">
        <f t="shared" si="64"/>
        <v>216246.72273047399</v>
      </c>
      <c r="Q119" s="10">
        <f t="shared" si="64"/>
        <v>267351.93741971138</v>
      </c>
      <c r="R119" s="10">
        <f t="shared" si="64"/>
        <v>241636.10652475996</v>
      </c>
      <c r="S119" s="10">
        <f t="shared" si="64"/>
        <v>229358.05163160115</v>
      </c>
      <c r="T119" s="10">
        <f t="shared" si="64"/>
        <v>293120.43597957725</v>
      </c>
      <c r="U119" s="10">
        <f t="shared" si="64"/>
        <v>306156.41810517473</v>
      </c>
      <c r="V119" s="10">
        <f t="shared" si="64"/>
        <v>249254.7267888468</v>
      </c>
      <c r="W119" s="10">
        <f t="shared" si="64"/>
        <v>308299.53599451063</v>
      </c>
      <c r="X119" s="10">
        <f t="shared" si="64"/>
        <v>357052.73048019788</v>
      </c>
      <c r="Y119" s="10">
        <f t="shared" si="64"/>
        <v>155962.53033878535</v>
      </c>
      <c r="Z119" s="10">
        <f t="shared" si="64"/>
        <v>184774.41531499181</v>
      </c>
      <c r="AA119" s="10">
        <f t="shared" si="64"/>
        <v>182937.12778733502</v>
      </c>
      <c r="AB119" s="10">
        <f t="shared" si="64"/>
        <v>152739.68724565944</v>
      </c>
      <c r="AC119" s="10">
        <f t="shared" si="64"/>
        <v>213414.52014797548</v>
      </c>
      <c r="AD119" s="10">
        <f t="shared" si="64"/>
        <v>154648.68195898176</v>
      </c>
      <c r="AE119" s="10">
        <f t="shared" si="64"/>
        <v>178345.42298280372</v>
      </c>
    </row>
    <row r="120" spans="2:33" x14ac:dyDescent="0.25">
      <c r="B120" s="4" t="str">
        <f t="shared" si="59"/>
        <v>Peak_C</v>
      </c>
      <c r="C120" s="10">
        <f t="shared" ref="C120:AE120" si="65">C107*(1+$C$153)^(C$89-$C$89)</f>
        <v>1050717.7750335811</v>
      </c>
      <c r="D120" s="10">
        <f t="shared" si="65"/>
        <v>1018262.0147399661</v>
      </c>
      <c r="E120" s="10">
        <f t="shared" si="65"/>
        <v>1111385.0360771059</v>
      </c>
      <c r="F120" s="10">
        <f t="shared" si="65"/>
        <v>1058765.1281557151</v>
      </c>
      <c r="G120" s="10">
        <f t="shared" si="65"/>
        <v>1021017.4577629827</v>
      </c>
      <c r="H120" s="10">
        <f t="shared" si="65"/>
        <v>1322696.6802999023</v>
      </c>
      <c r="I120" s="10">
        <f t="shared" si="65"/>
        <v>1181746.9367495053</v>
      </c>
      <c r="J120" s="10">
        <f t="shared" si="65"/>
        <v>1209499.6536437999</v>
      </c>
      <c r="K120" s="10">
        <f t="shared" si="65"/>
        <v>1227317.9208602044</v>
      </c>
      <c r="L120" s="10">
        <f t="shared" si="65"/>
        <v>1197022.0945419772</v>
      </c>
      <c r="M120" s="10">
        <f t="shared" si="65"/>
        <v>1159464.5705764084</v>
      </c>
      <c r="N120" s="10">
        <f t="shared" si="65"/>
        <v>1312595.4106041428</v>
      </c>
      <c r="O120" s="10">
        <f t="shared" si="65"/>
        <v>1269064.9462771663</v>
      </c>
      <c r="P120" s="10">
        <f t="shared" si="65"/>
        <v>1354710.6009320852</v>
      </c>
      <c r="Q120" s="10">
        <f t="shared" si="65"/>
        <v>1175944.8889605186</v>
      </c>
      <c r="R120" s="10">
        <f t="shared" si="65"/>
        <v>1271579.9545739186</v>
      </c>
      <c r="S120" s="10">
        <f t="shared" si="65"/>
        <v>1654221.7084936756</v>
      </c>
      <c r="T120" s="10">
        <f t="shared" si="65"/>
        <v>1477255.0172741192</v>
      </c>
      <c r="U120" s="10">
        <f t="shared" si="65"/>
        <v>1387067.6704517798</v>
      </c>
      <c r="V120" s="10">
        <f t="shared" si="65"/>
        <v>1478574.4031013453</v>
      </c>
      <c r="W120" s="10">
        <f t="shared" si="65"/>
        <v>1445455.5977431263</v>
      </c>
      <c r="X120" s="10">
        <f t="shared" si="65"/>
        <v>1388405.4510075154</v>
      </c>
      <c r="Y120" s="10">
        <f t="shared" si="65"/>
        <v>1803655.3853662398</v>
      </c>
      <c r="Z120" s="10">
        <f t="shared" si="65"/>
        <v>1508714.856597085</v>
      </c>
      <c r="AA120" s="10">
        <f t="shared" si="65"/>
        <v>1617704.97106191</v>
      </c>
      <c r="AB120" s="10">
        <f t="shared" si="65"/>
        <v>1620484.763309205</v>
      </c>
      <c r="AC120" s="10">
        <f t="shared" si="65"/>
        <v>1395065.3791231213</v>
      </c>
      <c r="AD120" s="10">
        <f t="shared" si="65"/>
        <v>1873351.1477014925</v>
      </c>
      <c r="AE120" s="10">
        <f t="shared" si="65"/>
        <v>1635248.1528962569</v>
      </c>
    </row>
    <row r="121" spans="2:33" x14ac:dyDescent="0.25">
      <c r="B121" s="4" t="str">
        <f t="shared" si="59"/>
        <v>Other_C</v>
      </c>
      <c r="C121" s="10">
        <f t="shared" ref="C121:AE121" si="66">C108*(1+$C$153)^(C$89-$C$89)</f>
        <v>1296322.779533857</v>
      </c>
      <c r="D121" s="10">
        <f t="shared" si="66"/>
        <v>1320387.3678431818</v>
      </c>
      <c r="E121" s="10">
        <f t="shared" si="66"/>
        <v>1286409.6641954905</v>
      </c>
      <c r="F121" s="10">
        <f t="shared" si="66"/>
        <v>1324501.9064934659</v>
      </c>
      <c r="G121" s="10">
        <f t="shared" si="66"/>
        <v>1311326.6678399574</v>
      </c>
      <c r="H121" s="10">
        <f t="shared" si="66"/>
        <v>1328842.2945297246</v>
      </c>
      <c r="I121" s="10">
        <f t="shared" si="66"/>
        <v>1365012.4556380094</v>
      </c>
      <c r="J121" s="10">
        <f t="shared" si="66"/>
        <v>1414476.762571936</v>
      </c>
      <c r="K121" s="10">
        <f t="shared" si="66"/>
        <v>1382345.643816663</v>
      </c>
      <c r="L121" s="10">
        <f t="shared" si="66"/>
        <v>1462153.7386309884</v>
      </c>
      <c r="M121" s="10">
        <f t="shared" si="66"/>
        <v>1467500.0874862836</v>
      </c>
      <c r="N121" s="10">
        <f t="shared" si="66"/>
        <v>1515819.9755827605</v>
      </c>
      <c r="O121" s="10">
        <f t="shared" si="66"/>
        <v>1564689.9789014028</v>
      </c>
      <c r="P121" s="10">
        <f t="shared" si="66"/>
        <v>1594721.1620198959</v>
      </c>
      <c r="Q121" s="10">
        <f t="shared" si="66"/>
        <v>1521176.3479169724</v>
      </c>
      <c r="R121" s="10">
        <f t="shared" si="66"/>
        <v>1605715.4581880495</v>
      </c>
      <c r="S121" s="10">
        <f t="shared" si="66"/>
        <v>1637871.4812951456</v>
      </c>
      <c r="T121" s="10">
        <f t="shared" si="66"/>
        <v>1660239.9628552923</v>
      </c>
      <c r="U121" s="10">
        <f t="shared" si="66"/>
        <v>1759341.7964185306</v>
      </c>
      <c r="V121" s="10">
        <f t="shared" si="66"/>
        <v>1728952.6119453961</v>
      </c>
      <c r="W121" s="10">
        <f t="shared" si="66"/>
        <v>1856394.5431478338</v>
      </c>
      <c r="X121" s="10">
        <f t="shared" si="66"/>
        <v>1870817.1373035205</v>
      </c>
      <c r="Y121" s="10">
        <f t="shared" si="66"/>
        <v>1941018.0745028548</v>
      </c>
      <c r="Z121" s="10">
        <f t="shared" si="66"/>
        <v>2002119.095821263</v>
      </c>
      <c r="AA121" s="10">
        <f t="shared" si="66"/>
        <v>2042562.9726596195</v>
      </c>
      <c r="AB121" s="10">
        <f t="shared" si="66"/>
        <v>1936643.4511471284</v>
      </c>
      <c r="AC121" s="10">
        <f t="shared" si="66"/>
        <v>1896237.1333057028</v>
      </c>
      <c r="AD121" s="10">
        <f t="shared" si="66"/>
        <v>1928326.4764290745</v>
      </c>
      <c r="AE121" s="10">
        <f t="shared" si="66"/>
        <v>1932684.0582686104</v>
      </c>
    </row>
    <row r="122" spans="2:33" x14ac:dyDescent="0.25">
      <c r="B122" s="4" t="str">
        <f t="shared" si="59"/>
        <v>Peak_D</v>
      </c>
      <c r="C122" s="10">
        <f t="shared" ref="C122:AE122" si="67">C109*(1+$C$153)^(C$89-$C$89)</f>
        <v>3852146.2073164019</v>
      </c>
      <c r="D122" s="10">
        <f t="shared" si="67"/>
        <v>3504398.7597490754</v>
      </c>
      <c r="E122" s="10">
        <f t="shared" si="67"/>
        <v>3942817.0231229728</v>
      </c>
      <c r="F122" s="10">
        <f t="shared" si="67"/>
        <v>3547824.4568707827</v>
      </c>
      <c r="G122" s="10">
        <f t="shared" si="67"/>
        <v>3389281.3983659097</v>
      </c>
      <c r="H122" s="10">
        <f t="shared" si="67"/>
        <v>3897305.6254613474</v>
      </c>
      <c r="I122" s="10">
        <f t="shared" si="67"/>
        <v>4012513.6361407149</v>
      </c>
      <c r="J122" s="10">
        <f t="shared" si="67"/>
        <v>3903172.6701434446</v>
      </c>
      <c r="K122" s="10">
        <f t="shared" si="67"/>
        <v>3450344.472260402</v>
      </c>
      <c r="L122" s="10">
        <f t="shared" si="67"/>
        <v>3845736.7705683149</v>
      </c>
      <c r="M122" s="10">
        <f t="shared" si="67"/>
        <v>3177851.5215859744</v>
      </c>
      <c r="N122" s="10">
        <f t="shared" si="67"/>
        <v>3363398.1917386963</v>
      </c>
      <c r="O122" s="10">
        <f t="shared" si="67"/>
        <v>3395916.2961958074</v>
      </c>
      <c r="P122" s="10">
        <f t="shared" si="67"/>
        <v>3770642.2819963819</v>
      </c>
      <c r="Q122" s="10">
        <f t="shared" si="67"/>
        <v>2888035.7827831088</v>
      </c>
      <c r="R122" s="10">
        <f t="shared" si="67"/>
        <v>3590467.6415062244</v>
      </c>
      <c r="S122" s="10">
        <f t="shared" si="67"/>
        <v>4143863.5628282237</v>
      </c>
      <c r="T122" s="10">
        <f t="shared" si="67"/>
        <v>4272032.0238792794</v>
      </c>
      <c r="U122" s="10">
        <f t="shared" si="67"/>
        <v>3984704.2463586875</v>
      </c>
      <c r="V122" s="10">
        <f t="shared" si="67"/>
        <v>4020984.8653121549</v>
      </c>
      <c r="W122" s="10">
        <f t="shared" si="67"/>
        <v>4562735.7582370965</v>
      </c>
      <c r="X122" s="10">
        <f t="shared" si="67"/>
        <v>4466510.970608158</v>
      </c>
      <c r="Y122" s="10">
        <f t="shared" si="67"/>
        <v>5164519.3039310463</v>
      </c>
      <c r="Z122" s="10">
        <f t="shared" si="67"/>
        <v>4840580.3970614271</v>
      </c>
      <c r="AA122" s="10">
        <f t="shared" si="67"/>
        <v>5189076.519304906</v>
      </c>
      <c r="AB122" s="10">
        <f t="shared" si="67"/>
        <v>4553127.0288987169</v>
      </c>
      <c r="AC122" s="10">
        <f t="shared" si="67"/>
        <v>3993400.6558863888</v>
      </c>
      <c r="AD122" s="10">
        <f t="shared" si="67"/>
        <v>5474434.6038992321</v>
      </c>
      <c r="AE122" s="10">
        <f t="shared" si="67"/>
        <v>5600230.5239473935</v>
      </c>
    </row>
    <row r="123" spans="2:33" x14ac:dyDescent="0.25">
      <c r="B123" s="4" t="str">
        <f t="shared" si="59"/>
        <v>Other_D</v>
      </c>
      <c r="C123" s="10">
        <f t="shared" ref="C123:AE123" si="68">C110*(1+$C$153)^(C$89-$C$89)</f>
        <v>11221304.964365913</v>
      </c>
      <c r="D123" s="10">
        <f t="shared" si="68"/>
        <v>11085315.622302821</v>
      </c>
      <c r="E123" s="10">
        <f t="shared" si="68"/>
        <v>9623998.5127589069</v>
      </c>
      <c r="F123" s="10">
        <f t="shared" si="68"/>
        <v>9722674.5087095313</v>
      </c>
      <c r="G123" s="10">
        <f t="shared" si="68"/>
        <v>9597239.7567814812</v>
      </c>
      <c r="H123" s="10">
        <f t="shared" si="68"/>
        <v>9365303.9576133061</v>
      </c>
      <c r="I123" s="10">
        <f t="shared" si="68"/>
        <v>9524914.0628945362</v>
      </c>
      <c r="J123" s="10">
        <f t="shared" si="68"/>
        <v>9617168.0533786826</v>
      </c>
      <c r="K123" s="10">
        <f t="shared" si="68"/>
        <v>9326915.2723640036</v>
      </c>
      <c r="L123" s="10">
        <f t="shared" si="68"/>
        <v>9740577.4979131036</v>
      </c>
      <c r="M123" s="10">
        <f t="shared" si="68"/>
        <v>9628866.5305782165</v>
      </c>
      <c r="N123" s="10">
        <f t="shared" si="68"/>
        <v>9461509.5413742121</v>
      </c>
      <c r="O123" s="10">
        <f t="shared" si="68"/>
        <v>9874888.9019660708</v>
      </c>
      <c r="P123" s="10">
        <f t="shared" si="68"/>
        <v>10125459.491442418</v>
      </c>
      <c r="Q123" s="10">
        <f t="shared" si="68"/>
        <v>10049742.603534203</v>
      </c>
      <c r="R123" s="10">
        <f t="shared" si="68"/>
        <v>10485649.703994384</v>
      </c>
      <c r="S123" s="10">
        <f t="shared" si="68"/>
        <v>10677978.304074841</v>
      </c>
      <c r="T123" s="10">
        <f t="shared" si="68"/>
        <v>10269404.635273926</v>
      </c>
      <c r="U123" s="10">
        <f t="shared" si="68"/>
        <v>10668597.687708059</v>
      </c>
      <c r="V123" s="10">
        <f t="shared" si="68"/>
        <v>10131226.975546146</v>
      </c>
      <c r="W123" s="10">
        <f t="shared" si="68"/>
        <v>10507795.201237965</v>
      </c>
      <c r="X123" s="10">
        <f t="shared" si="68"/>
        <v>10527635.247306606</v>
      </c>
      <c r="Y123" s="10">
        <f t="shared" si="68"/>
        <v>9780226.5546213277</v>
      </c>
      <c r="Z123" s="10">
        <f t="shared" si="68"/>
        <v>10169067.066392263</v>
      </c>
      <c r="AA123" s="10">
        <f t="shared" si="68"/>
        <v>10376690.694072969</v>
      </c>
      <c r="AB123" s="10">
        <f t="shared" si="68"/>
        <v>9876014.1095930375</v>
      </c>
      <c r="AC123" s="10">
        <f t="shared" si="68"/>
        <v>10073623.229828227</v>
      </c>
      <c r="AD123" s="10">
        <f t="shared" si="68"/>
        <v>10075791.68260498</v>
      </c>
      <c r="AE123" s="10">
        <f t="shared" si="68"/>
        <v>10273178.021781394</v>
      </c>
    </row>
    <row r="124" spans="2:33" x14ac:dyDescent="0.25">
      <c r="B124" s="6" t="str">
        <f t="shared" si="59"/>
        <v>Total</v>
      </c>
      <c r="C124" s="11">
        <f t="shared" ref="C124:AE124" si="69">C111*(1+$C$153)^(C$89-$C$89)</f>
        <v>1242910.5418885143</v>
      </c>
      <c r="D124" s="11">
        <f t="shared" si="69"/>
        <v>1225493.0589713759</v>
      </c>
      <c r="E124" s="11">
        <f t="shared" si="69"/>
        <v>1256059.6205301189</v>
      </c>
      <c r="F124" s="11">
        <f t="shared" si="69"/>
        <v>1175665.4396553065</v>
      </c>
      <c r="G124" s="11">
        <f t="shared" si="69"/>
        <v>1234198.667362479</v>
      </c>
      <c r="H124" s="11">
        <f t="shared" si="69"/>
        <v>1544316.4403268488</v>
      </c>
      <c r="I124" s="11">
        <f t="shared" si="69"/>
        <v>1608720.7680261435</v>
      </c>
      <c r="J124" s="11">
        <f t="shared" si="69"/>
        <v>1663996.7292734887</v>
      </c>
      <c r="K124" s="11">
        <f t="shared" si="69"/>
        <v>1502430.0770248775</v>
      </c>
      <c r="L124" s="11">
        <f t="shared" si="69"/>
        <v>1617390.6788740556</v>
      </c>
      <c r="M124" s="11">
        <f t="shared" si="69"/>
        <v>1567699.1673900639</v>
      </c>
      <c r="N124" s="11">
        <f t="shared" si="69"/>
        <v>1648733.7472908795</v>
      </c>
      <c r="O124" s="11">
        <f t="shared" si="69"/>
        <v>1632986.4823224228</v>
      </c>
      <c r="P124" s="11">
        <f t="shared" si="69"/>
        <v>1960952.455533775</v>
      </c>
      <c r="Q124" s="11">
        <f t="shared" si="69"/>
        <v>1791772.7736535922</v>
      </c>
      <c r="R124" s="11">
        <f t="shared" si="69"/>
        <v>2226006.5232039145</v>
      </c>
      <c r="S124" s="11">
        <f t="shared" si="69"/>
        <v>2541793.8034487334</v>
      </c>
      <c r="T124" s="11">
        <f t="shared" si="69"/>
        <v>2577328.3450174751</v>
      </c>
      <c r="U124" s="11">
        <f t="shared" si="69"/>
        <v>2753401.4066010583</v>
      </c>
      <c r="V124" s="11">
        <f t="shared" si="69"/>
        <v>2939484.5045482637</v>
      </c>
      <c r="W124" s="11">
        <f t="shared" si="69"/>
        <v>3582580.3567657098</v>
      </c>
      <c r="X124" s="11">
        <f t="shared" si="69"/>
        <v>3871318.4560241587</v>
      </c>
      <c r="Y124" s="11">
        <f t="shared" si="69"/>
        <v>4683878.7022862816</v>
      </c>
      <c r="Z124" s="11">
        <f t="shared" si="69"/>
        <v>4642866.6831865627</v>
      </c>
      <c r="AA124" s="11">
        <f t="shared" si="69"/>
        <v>5004195.7210570592</v>
      </c>
      <c r="AB124" s="11">
        <f t="shared" si="69"/>
        <v>4500651.0410935469</v>
      </c>
      <c r="AC124" s="11">
        <f t="shared" si="69"/>
        <v>4461210.1102707377</v>
      </c>
      <c r="AD124" s="11">
        <f t="shared" si="69"/>
        <v>5139034.3341751872</v>
      </c>
      <c r="AE124" s="11">
        <f t="shared" si="69"/>
        <v>5327582.0776691837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70">B50</f>
        <v>Bundle</v>
      </c>
      <c r="C128" s="3">
        <f t="shared" ref="C128:AE128" si="71">C$24</f>
        <v>2022</v>
      </c>
      <c r="D128" s="3">
        <f t="shared" si="71"/>
        <v>2023</v>
      </c>
      <c r="E128" s="3">
        <f t="shared" si="71"/>
        <v>2024</v>
      </c>
      <c r="F128" s="3">
        <f t="shared" si="71"/>
        <v>2025</v>
      </c>
      <c r="G128" s="3">
        <f t="shared" si="71"/>
        <v>2026</v>
      </c>
      <c r="H128" s="3">
        <f t="shared" si="71"/>
        <v>2027</v>
      </c>
      <c r="I128" s="3">
        <f t="shared" si="71"/>
        <v>2028</v>
      </c>
      <c r="J128" s="3">
        <f t="shared" si="71"/>
        <v>2029</v>
      </c>
      <c r="K128" s="3">
        <f t="shared" si="71"/>
        <v>2030</v>
      </c>
      <c r="L128" s="3">
        <f t="shared" si="71"/>
        <v>2031</v>
      </c>
      <c r="M128" s="3">
        <f t="shared" si="71"/>
        <v>2032</v>
      </c>
      <c r="N128" s="3">
        <f t="shared" si="71"/>
        <v>2033</v>
      </c>
      <c r="O128" s="3">
        <f t="shared" si="71"/>
        <v>2034</v>
      </c>
      <c r="P128" s="3">
        <f t="shared" si="71"/>
        <v>2035</v>
      </c>
      <c r="Q128" s="3">
        <f t="shared" si="71"/>
        <v>2036</v>
      </c>
      <c r="R128" s="3">
        <f t="shared" si="71"/>
        <v>2037</v>
      </c>
      <c r="S128" s="3">
        <f t="shared" si="71"/>
        <v>2038</v>
      </c>
      <c r="T128" s="3">
        <f t="shared" si="71"/>
        <v>2039</v>
      </c>
      <c r="U128" s="3">
        <f t="shared" si="71"/>
        <v>2040</v>
      </c>
      <c r="V128" s="3">
        <f t="shared" si="71"/>
        <v>2041</v>
      </c>
      <c r="W128" s="3">
        <f t="shared" si="71"/>
        <v>2042</v>
      </c>
      <c r="X128" s="3">
        <f t="shared" si="71"/>
        <v>2043</v>
      </c>
      <c r="Y128" s="3">
        <f t="shared" si="71"/>
        <v>2044</v>
      </c>
      <c r="Z128" s="3">
        <f t="shared" si="71"/>
        <v>2045</v>
      </c>
      <c r="AA128" s="3">
        <f t="shared" si="71"/>
        <v>2046</v>
      </c>
      <c r="AB128" s="3">
        <f t="shared" si="71"/>
        <v>2047</v>
      </c>
      <c r="AC128" s="3">
        <f t="shared" si="71"/>
        <v>2048</v>
      </c>
      <c r="AD128" s="3">
        <f t="shared" si="71"/>
        <v>2049</v>
      </c>
      <c r="AE128" s="3">
        <f t="shared" si="71"/>
        <v>2050</v>
      </c>
      <c r="AG128" s="3" t="s">
        <v>48</v>
      </c>
    </row>
    <row r="129" spans="2:33" x14ac:dyDescent="0.25">
      <c r="B129" s="4" t="str">
        <f t="shared" si="70"/>
        <v>Peak_A</v>
      </c>
      <c r="C129" s="10">
        <f>C77*(C38*1000/C64)</f>
        <v>281824.8174983706</v>
      </c>
      <c r="D129" s="10">
        <f t="shared" ref="D129:AE129" si="72">D77*(D38*1000/D64)</f>
        <v>266956.14845795603</v>
      </c>
      <c r="E129" s="10">
        <f t="shared" si="72"/>
        <v>280328.65860809054</v>
      </c>
      <c r="F129" s="10">
        <f t="shared" si="72"/>
        <v>269300.16781878896</v>
      </c>
      <c r="G129" s="10">
        <f t="shared" si="72"/>
        <v>259109.73530770178</v>
      </c>
      <c r="H129" s="10">
        <f t="shared" si="72"/>
        <v>262326.74013703235</v>
      </c>
      <c r="I129" s="10">
        <f t="shared" si="72"/>
        <v>261807.85853365739</v>
      </c>
      <c r="J129" s="10">
        <f t="shared" si="72"/>
        <v>263468.21377962956</v>
      </c>
      <c r="K129" s="10">
        <f t="shared" si="72"/>
        <v>260524.2917190619</v>
      </c>
      <c r="L129" s="10">
        <f t="shared" si="72"/>
        <v>256571.74065786763</v>
      </c>
      <c r="M129" s="10">
        <f t="shared" si="72"/>
        <v>265435.82588468015</v>
      </c>
      <c r="N129" s="10">
        <f t="shared" si="72"/>
        <v>275064.7701698626</v>
      </c>
      <c r="O129" s="10">
        <f t="shared" si="72"/>
        <v>287457.1276761234</v>
      </c>
      <c r="P129" s="10">
        <f t="shared" si="72"/>
        <v>289916.593090587</v>
      </c>
      <c r="Q129" s="10">
        <f t="shared" si="72"/>
        <v>296792.23498749937</v>
      </c>
      <c r="R129" s="10">
        <f t="shared" si="72"/>
        <v>291528.86632120336</v>
      </c>
      <c r="S129" s="10">
        <f t="shared" si="72"/>
        <v>289940.26294718368</v>
      </c>
      <c r="T129" s="10">
        <f t="shared" si="72"/>
        <v>303585.15328863333</v>
      </c>
      <c r="U129" s="10">
        <f t="shared" si="72"/>
        <v>301757.79449315852</v>
      </c>
      <c r="V129" s="10">
        <f t="shared" si="72"/>
        <v>312440.60415655695</v>
      </c>
      <c r="W129" s="10">
        <f t="shared" si="72"/>
        <v>314891.85702670855</v>
      </c>
      <c r="X129" s="10">
        <f t="shared" si="72"/>
        <v>312795.72772879107</v>
      </c>
      <c r="Y129" s="10">
        <f t="shared" si="72"/>
        <v>314147.40807920368</v>
      </c>
      <c r="Z129" s="10">
        <f t="shared" si="72"/>
        <v>313958.05056081107</v>
      </c>
      <c r="AA129" s="10">
        <f t="shared" si="72"/>
        <v>314377.47377956938</v>
      </c>
      <c r="AB129" s="10">
        <f t="shared" si="72"/>
        <v>313541.21910462668</v>
      </c>
      <c r="AC129" s="10">
        <f t="shared" si="72"/>
        <v>311416.33804026706</v>
      </c>
      <c r="AD129" s="10">
        <f t="shared" si="72"/>
        <v>311554.7665835385</v>
      </c>
      <c r="AE129" s="10">
        <f t="shared" si="72"/>
        <v>311387.77807329805</v>
      </c>
      <c r="AG129" s="10">
        <f t="shared" ref="AG129:AG137" si="73">SUMPRODUCT(C77:AE77,C25:AE25)/AE64*1000</f>
        <v>276381.27921714593</v>
      </c>
    </row>
    <row r="130" spans="2:33" x14ac:dyDescent="0.25">
      <c r="B130" s="4" t="str">
        <f t="shared" si="70"/>
        <v>Other_A</v>
      </c>
      <c r="C130" s="10">
        <f t="shared" ref="C130:AE130" si="74">C78*(C39*1000/C65)</f>
        <v>157440.35979901822</v>
      </c>
      <c r="D130" s="10">
        <f t="shared" si="74"/>
        <v>110978.64337182049</v>
      </c>
      <c r="E130" s="10">
        <f t="shared" si="74"/>
        <v>75902.659183582073</v>
      </c>
      <c r="F130" s="10">
        <f t="shared" si="74"/>
        <v>76416.632549290356</v>
      </c>
      <c r="G130" s="10">
        <f t="shared" si="74"/>
        <v>99356.879214370492</v>
      </c>
      <c r="H130" s="10">
        <f t="shared" si="74"/>
        <v>350645.13703991199</v>
      </c>
      <c r="I130" s="10">
        <f t="shared" si="74"/>
        <v>369321.86785304639</v>
      </c>
      <c r="J130" s="10">
        <f t="shared" si="74"/>
        <v>372359.02178588475</v>
      </c>
      <c r="K130" s="10">
        <f t="shared" si="74"/>
        <v>359098.93922599271</v>
      </c>
      <c r="L130" s="10">
        <f t="shared" si="74"/>
        <v>362113.2991057841</v>
      </c>
      <c r="M130" s="10">
        <f t="shared" si="74"/>
        <v>360384.94152723136</v>
      </c>
      <c r="N130" s="10">
        <f t="shared" si="74"/>
        <v>354541.87312008021</v>
      </c>
      <c r="O130" s="10">
        <f t="shared" si="74"/>
        <v>351888.62816852378</v>
      </c>
      <c r="P130" s="10">
        <f t="shared" si="74"/>
        <v>352960.57963795809</v>
      </c>
      <c r="Q130" s="10">
        <f t="shared" si="74"/>
        <v>350551.05674402969</v>
      </c>
      <c r="R130" s="10">
        <f t="shared" si="74"/>
        <v>363787.23461729271</v>
      </c>
      <c r="S130" s="10">
        <f t="shared" si="74"/>
        <v>361534.53852882644</v>
      </c>
      <c r="T130" s="10">
        <f t="shared" si="74"/>
        <v>356728.61829892721</v>
      </c>
      <c r="U130" s="10">
        <f t="shared" si="74"/>
        <v>355443.7814430783</v>
      </c>
      <c r="V130" s="10">
        <f t="shared" si="74"/>
        <v>337492.41080455395</v>
      </c>
      <c r="W130" s="10">
        <f t="shared" si="74"/>
        <v>332511.01532140176</v>
      </c>
      <c r="X130" s="10">
        <f t="shared" si="74"/>
        <v>332789.38962176378</v>
      </c>
      <c r="Y130" s="10">
        <f t="shared" si="74"/>
        <v>284453.65670107485</v>
      </c>
      <c r="Z130" s="10">
        <f t="shared" si="74"/>
        <v>284468.70961021149</v>
      </c>
      <c r="AA130" s="10">
        <f t="shared" si="74"/>
        <v>284319.21848936955</v>
      </c>
      <c r="AB130" s="10">
        <f t="shared" si="74"/>
        <v>283678.33397389273</v>
      </c>
      <c r="AC130" s="10">
        <f t="shared" si="74"/>
        <v>283709.38045942801</v>
      </c>
      <c r="AD130" s="10">
        <f t="shared" si="74"/>
        <v>282938.29412612709</v>
      </c>
      <c r="AE130" s="10">
        <f t="shared" si="74"/>
        <v>282334.84822760167</v>
      </c>
      <c r="AG130" s="10">
        <f t="shared" si="73"/>
        <v>289154.32120832824</v>
      </c>
    </row>
    <row r="131" spans="2:33" x14ac:dyDescent="0.25">
      <c r="B131" s="4" t="str">
        <f t="shared" si="70"/>
        <v>Peak_B</v>
      </c>
      <c r="C131" s="10">
        <f t="shared" ref="C131:AE131" si="75">C79*(C40*1000/C66)</f>
        <v>222079.83119405771</v>
      </c>
      <c r="D131" s="10">
        <f t="shared" si="75"/>
        <v>216415.44439355639</v>
      </c>
      <c r="E131" s="10">
        <f t="shared" si="75"/>
        <v>229824.74153630825</v>
      </c>
      <c r="F131" s="10">
        <f t="shared" si="75"/>
        <v>62892.245747962246</v>
      </c>
      <c r="G131" s="10">
        <f t="shared" si="75"/>
        <v>64622.843719257551</v>
      </c>
      <c r="H131" s="10">
        <f t="shared" si="75"/>
        <v>73094.501824823441</v>
      </c>
      <c r="I131" s="10">
        <f t="shared" si="75"/>
        <v>76293.97744353149</v>
      </c>
      <c r="J131" s="10">
        <f t="shared" si="75"/>
        <v>79782.328787677368</v>
      </c>
      <c r="K131" s="10">
        <f t="shared" si="75"/>
        <v>30208.24547945238</v>
      </c>
      <c r="L131" s="10">
        <f t="shared" si="75"/>
        <v>32167.680907624825</v>
      </c>
      <c r="M131" s="10">
        <f t="shared" si="75"/>
        <v>40138.526137703651</v>
      </c>
      <c r="N131" s="10">
        <f t="shared" si="75"/>
        <v>45431.188201609126</v>
      </c>
      <c r="O131" s="10">
        <f t="shared" si="75"/>
        <v>38618.982203518448</v>
      </c>
      <c r="P131" s="10">
        <f t="shared" si="75"/>
        <v>39060.903113664244</v>
      </c>
      <c r="Q131" s="10">
        <f t="shared" si="75"/>
        <v>40890.024674204644</v>
      </c>
      <c r="R131" s="10">
        <f t="shared" si="75"/>
        <v>41478.264071729413</v>
      </c>
      <c r="S131" s="10">
        <f t="shared" si="75"/>
        <v>34048.272805438472</v>
      </c>
      <c r="T131" s="10">
        <f t="shared" si="75"/>
        <v>37046.27598153126</v>
      </c>
      <c r="U131" s="10">
        <f t="shared" si="75"/>
        <v>30634.56977064173</v>
      </c>
      <c r="V131" s="10">
        <f t="shared" si="75"/>
        <v>6534.596790624526</v>
      </c>
      <c r="W131" s="10">
        <f t="shared" si="75"/>
        <v>-18105.367757534907</v>
      </c>
      <c r="X131" s="10">
        <f t="shared" si="75"/>
        <v>-26179.293919235002</v>
      </c>
      <c r="Y131" s="10">
        <f t="shared" si="75"/>
        <v>-22553.927516219512</v>
      </c>
      <c r="Z131" s="10">
        <f t="shared" si="75"/>
        <v>-22553.192130551699</v>
      </c>
      <c r="AA131" s="10">
        <f t="shared" si="75"/>
        <v>-22543.069260692278</v>
      </c>
      <c r="AB131" s="10">
        <f t="shared" si="75"/>
        <v>-22528.088422406428</v>
      </c>
      <c r="AC131" s="10">
        <f t="shared" si="75"/>
        <v>-22494.509443944316</v>
      </c>
      <c r="AD131" s="10">
        <f t="shared" si="75"/>
        <v>-22485.973587430763</v>
      </c>
      <c r="AE131" s="10">
        <f t="shared" si="75"/>
        <v>-22476.827780180633</v>
      </c>
      <c r="AG131" s="10">
        <f t="shared" si="73"/>
        <v>81329.768079284768</v>
      </c>
    </row>
    <row r="132" spans="2:33" x14ac:dyDescent="0.25">
      <c r="B132" s="4" t="str">
        <f t="shared" si="70"/>
        <v>Other_B</v>
      </c>
      <c r="C132" s="10">
        <f t="shared" ref="C132:AE132" si="76">C80*(C41*1000/C67)</f>
        <v>150336.00567664439</v>
      </c>
      <c r="D132" s="10">
        <f t="shared" si="76"/>
        <v>157354.03880943512</v>
      </c>
      <c r="E132" s="10">
        <f t="shared" si="76"/>
        <v>168092.96668188978</v>
      </c>
      <c r="F132" s="10">
        <f t="shared" si="76"/>
        <v>108266.50878513692</v>
      </c>
      <c r="G132" s="10">
        <f t="shared" si="76"/>
        <v>129804.70971408441</v>
      </c>
      <c r="H132" s="10">
        <f t="shared" si="76"/>
        <v>144588.97390679884</v>
      </c>
      <c r="I132" s="10">
        <f t="shared" si="76"/>
        <v>126814.57115221705</v>
      </c>
      <c r="J132" s="10">
        <f t="shared" si="76"/>
        <v>140530.47330924022</v>
      </c>
      <c r="K132" s="10">
        <f t="shared" si="76"/>
        <v>138201.47010176323</v>
      </c>
      <c r="L132" s="10">
        <f t="shared" si="76"/>
        <v>146978.87538767085</v>
      </c>
      <c r="M132" s="10">
        <f t="shared" si="76"/>
        <v>149073.58223207196</v>
      </c>
      <c r="N132" s="10">
        <f t="shared" si="76"/>
        <v>135940.86598906317</v>
      </c>
      <c r="O132" s="10">
        <f t="shared" si="76"/>
        <v>151674.38961278996</v>
      </c>
      <c r="P132" s="10">
        <f t="shared" si="76"/>
        <v>158379.0071216542</v>
      </c>
      <c r="Q132" s="10">
        <f t="shared" si="76"/>
        <v>165113.63111763578</v>
      </c>
      <c r="R132" s="10">
        <f t="shared" si="76"/>
        <v>172122.98405128106</v>
      </c>
      <c r="S132" s="10">
        <f t="shared" si="76"/>
        <v>184289.90502564464</v>
      </c>
      <c r="T132" s="10">
        <f t="shared" si="76"/>
        <v>197453.69424133378</v>
      </c>
      <c r="U132" s="10">
        <f t="shared" si="76"/>
        <v>199912.19543643249</v>
      </c>
      <c r="V132" s="10">
        <f t="shared" si="76"/>
        <v>193319.50643453142</v>
      </c>
      <c r="W132" s="10">
        <f t="shared" si="76"/>
        <v>208478.06202198495</v>
      </c>
      <c r="X132" s="10">
        <f t="shared" si="76"/>
        <v>222638.76842947383</v>
      </c>
      <c r="Y132" s="10">
        <f t="shared" si="76"/>
        <v>109679.76072340354</v>
      </c>
      <c r="Z132" s="10">
        <f t="shared" si="76"/>
        <v>109776.4527935697</v>
      </c>
      <c r="AA132" s="10">
        <f t="shared" si="76"/>
        <v>109852.53399910222</v>
      </c>
      <c r="AB132" s="10">
        <f t="shared" si="76"/>
        <v>109276.89299943384</v>
      </c>
      <c r="AC132" s="10">
        <f t="shared" si="76"/>
        <v>109600.0748549203</v>
      </c>
      <c r="AD132" s="10">
        <f t="shared" si="76"/>
        <v>108978.51139461363</v>
      </c>
      <c r="AE132" s="10">
        <f t="shared" si="76"/>
        <v>108747.19626735413</v>
      </c>
      <c r="AG132" s="10">
        <f t="shared" si="73"/>
        <v>149034.32520683174</v>
      </c>
    </row>
    <row r="133" spans="2:33" x14ac:dyDescent="0.25">
      <c r="B133" s="4" t="str">
        <f t="shared" si="70"/>
        <v>Peak_C</v>
      </c>
      <c r="C133" s="10">
        <f t="shared" ref="C133:AE133" si="77">C81*(C42*1000/C68)</f>
        <v>1050717.7750335811</v>
      </c>
      <c r="D133" s="10">
        <f t="shared" si="77"/>
        <v>1019943.6013596378</v>
      </c>
      <c r="E133" s="10">
        <f t="shared" si="77"/>
        <v>1035053.2340505932</v>
      </c>
      <c r="F133" s="10">
        <f t="shared" si="77"/>
        <v>1022485.494441912</v>
      </c>
      <c r="G133" s="10">
        <f t="shared" si="77"/>
        <v>1001591.368820657</v>
      </c>
      <c r="H133" s="10">
        <f t="shared" si="77"/>
        <v>1032678.7051721921</v>
      </c>
      <c r="I133" s="10">
        <f t="shared" si="77"/>
        <v>1034310.6528892652</v>
      </c>
      <c r="J133" s="10">
        <f t="shared" si="77"/>
        <v>1035818.8234669884</v>
      </c>
      <c r="K133" s="10">
        <f t="shared" si="77"/>
        <v>1036294.4537370228</v>
      </c>
      <c r="L133" s="10">
        <f t="shared" si="77"/>
        <v>1031451.7985764004</v>
      </c>
      <c r="M133" s="10">
        <f t="shared" si="77"/>
        <v>1023776.0409688298</v>
      </c>
      <c r="N133" s="10">
        <f t="shared" si="77"/>
        <v>1026327.025736002</v>
      </c>
      <c r="O133" s="10">
        <f t="shared" si="77"/>
        <v>1016640.2509357877</v>
      </c>
      <c r="P133" s="10">
        <f t="shared" si="77"/>
        <v>1009814.1458108984</v>
      </c>
      <c r="Q133" s="10">
        <f t="shared" si="77"/>
        <v>1000521.4745432357</v>
      </c>
      <c r="R133" s="10">
        <f t="shared" si="77"/>
        <v>999334.7253469174</v>
      </c>
      <c r="S133" s="10">
        <f t="shared" si="77"/>
        <v>1011053.190758948</v>
      </c>
      <c r="T133" s="10">
        <f t="shared" si="77"/>
        <v>1014519.8744345988</v>
      </c>
      <c r="U133" s="10">
        <f t="shared" si="77"/>
        <v>971949.88692011242</v>
      </c>
      <c r="V133" s="10">
        <f t="shared" si="77"/>
        <v>974751.33093244385</v>
      </c>
      <c r="W133" s="10">
        <f t="shared" si="77"/>
        <v>976722.6185721712</v>
      </c>
      <c r="X133" s="10">
        <f t="shared" si="77"/>
        <v>969231.23172910372</v>
      </c>
      <c r="Y133" s="10">
        <f t="shared" si="77"/>
        <v>971574.31957288587</v>
      </c>
      <c r="Z133" s="10">
        <f t="shared" si="77"/>
        <v>966950.06177653826</v>
      </c>
      <c r="AA133" s="10">
        <f t="shared" si="77"/>
        <v>973394.55089393689</v>
      </c>
      <c r="AB133" s="10">
        <f t="shared" si="77"/>
        <v>973116.71305376966</v>
      </c>
      <c r="AC133" s="10">
        <f t="shared" si="77"/>
        <v>967821.0109997961</v>
      </c>
      <c r="AD133" s="10">
        <f t="shared" si="77"/>
        <v>970268.03874276322</v>
      </c>
      <c r="AE133" s="10">
        <f t="shared" si="77"/>
        <v>968733.12632168375</v>
      </c>
      <c r="AG133" s="10">
        <f t="shared" si="73"/>
        <v>998768.2436180918</v>
      </c>
    </row>
    <row r="134" spans="2:33" x14ac:dyDescent="0.25">
      <c r="B134" s="4" t="str">
        <f t="shared" si="70"/>
        <v>Other_C</v>
      </c>
      <c r="C134" s="10">
        <f t="shared" ref="C134:AE134" si="78">C82*(C43*1000/C69)</f>
        <v>1296322.779533857</v>
      </c>
      <c r="D134" s="10">
        <f t="shared" si="78"/>
        <v>1285877.232820031</v>
      </c>
      <c r="E134" s="10">
        <f t="shared" si="78"/>
        <v>1244042.0849854366</v>
      </c>
      <c r="F134" s="10">
        <f t="shared" si="78"/>
        <v>1237014.2389729468</v>
      </c>
      <c r="G134" s="10">
        <f t="shared" si="78"/>
        <v>1222773.4411702438</v>
      </c>
      <c r="H134" s="10">
        <f t="shared" si="78"/>
        <v>1211203.654159463</v>
      </c>
      <c r="I134" s="10">
        <f t="shared" si="78"/>
        <v>1197578.2372766361</v>
      </c>
      <c r="J134" s="10">
        <f t="shared" si="78"/>
        <v>1191064.4033751839</v>
      </c>
      <c r="K134" s="10">
        <f t="shared" si="78"/>
        <v>1197472.6946386981</v>
      </c>
      <c r="L134" s="10">
        <f t="shared" si="78"/>
        <v>1201593.6153866223</v>
      </c>
      <c r="M134" s="10">
        <f t="shared" si="78"/>
        <v>1204337.6629418847</v>
      </c>
      <c r="N134" s="10">
        <f t="shared" si="78"/>
        <v>1205690.8124539859</v>
      </c>
      <c r="O134" s="10">
        <f t="shared" si="78"/>
        <v>1204640.5131887891</v>
      </c>
      <c r="P134" s="10">
        <f t="shared" si="78"/>
        <v>1183404.4575777724</v>
      </c>
      <c r="Q134" s="10">
        <f t="shared" si="78"/>
        <v>1181976.5894694317</v>
      </c>
      <c r="R134" s="10">
        <f t="shared" si="78"/>
        <v>1190936.6787536514</v>
      </c>
      <c r="S134" s="10">
        <f t="shared" si="78"/>
        <v>1190546.8891735827</v>
      </c>
      <c r="T134" s="10">
        <f t="shared" si="78"/>
        <v>1164898.0128668649</v>
      </c>
      <c r="U134" s="10">
        <f t="shared" si="78"/>
        <v>1185995.0510318449</v>
      </c>
      <c r="V134" s="10">
        <f t="shared" si="78"/>
        <v>1190996.1058450555</v>
      </c>
      <c r="W134" s="10">
        <f t="shared" si="78"/>
        <v>1211913.3892170631</v>
      </c>
      <c r="X134" s="10">
        <f t="shared" si="78"/>
        <v>1224466.1817571116</v>
      </c>
      <c r="Y134" s="10">
        <f t="shared" si="78"/>
        <v>1240662.4681620973</v>
      </c>
      <c r="Z134" s="10">
        <f t="shared" si="78"/>
        <v>1241149.0981558769</v>
      </c>
      <c r="AA134" s="10">
        <f t="shared" si="78"/>
        <v>1240196.086448628</v>
      </c>
      <c r="AB134" s="10">
        <f t="shared" si="78"/>
        <v>1238793.1544729851</v>
      </c>
      <c r="AC134" s="10">
        <f t="shared" si="78"/>
        <v>1236633.83874271</v>
      </c>
      <c r="AD134" s="10">
        <f t="shared" si="78"/>
        <v>1234495.4666885559</v>
      </c>
      <c r="AE134" s="10">
        <f t="shared" si="78"/>
        <v>1232107.5706931644</v>
      </c>
      <c r="AG134" s="10">
        <f t="shared" si="73"/>
        <v>1203654.9673308651</v>
      </c>
    </row>
    <row r="135" spans="2:33" x14ac:dyDescent="0.25">
      <c r="B135" s="4" t="str">
        <f t="shared" si="70"/>
        <v>Peak_D</v>
      </c>
      <c r="C135" s="10">
        <f t="shared" ref="C135:AE135" si="79">C83*(C44*1000/C70)</f>
        <v>3852146.2073164019</v>
      </c>
      <c r="D135" s="10">
        <f t="shared" si="79"/>
        <v>3581124.3871739507</v>
      </c>
      <c r="E135" s="10">
        <f t="shared" si="79"/>
        <v>3613551.7485446464</v>
      </c>
      <c r="F135" s="10">
        <f t="shared" si="79"/>
        <v>3492804.1934329458</v>
      </c>
      <c r="G135" s="10">
        <f t="shared" si="79"/>
        <v>3365374.6092839548</v>
      </c>
      <c r="H135" s="10">
        <f t="shared" si="79"/>
        <v>3366442.1822039611</v>
      </c>
      <c r="I135" s="10">
        <f t="shared" si="79"/>
        <v>3369174.6018316313</v>
      </c>
      <c r="J135" s="10">
        <f t="shared" si="79"/>
        <v>3348312.1652624602</v>
      </c>
      <c r="K135" s="10">
        <f t="shared" si="79"/>
        <v>3280694.7443953645</v>
      </c>
      <c r="L135" s="10">
        <f t="shared" si="79"/>
        <v>3260029.1628992883</v>
      </c>
      <c r="M135" s="10">
        <f t="shared" si="79"/>
        <v>2763323.7891294542</v>
      </c>
      <c r="N135" s="10">
        <f t="shared" si="79"/>
        <v>2493479.9583414388</v>
      </c>
      <c r="O135" s="10">
        <f t="shared" si="79"/>
        <v>2704385.3237665752</v>
      </c>
      <c r="P135" s="10">
        <f t="shared" si="79"/>
        <v>2789081.2386176763</v>
      </c>
      <c r="Q135" s="10">
        <f t="shared" si="79"/>
        <v>2779267.5844462086</v>
      </c>
      <c r="R135" s="10">
        <f t="shared" si="79"/>
        <v>2800094.7246538769</v>
      </c>
      <c r="S135" s="10">
        <f t="shared" si="79"/>
        <v>2786691.9292493649</v>
      </c>
      <c r="T135" s="10">
        <f t="shared" si="79"/>
        <v>2773463.3377761394</v>
      </c>
      <c r="U135" s="10">
        <f t="shared" si="79"/>
        <v>2787610.3733713604</v>
      </c>
      <c r="V135" s="10">
        <f t="shared" si="79"/>
        <v>2998494.1959457123</v>
      </c>
      <c r="W135" s="10">
        <f t="shared" si="79"/>
        <v>3041913.5903518847</v>
      </c>
      <c r="X135" s="10">
        <f t="shared" si="79"/>
        <v>3077886.5760448007</v>
      </c>
      <c r="Y135" s="10">
        <f t="shared" si="79"/>
        <v>3053700.4597245161</v>
      </c>
      <c r="Z135" s="10">
        <f t="shared" si="79"/>
        <v>3051357.2304183957</v>
      </c>
      <c r="AA135" s="10">
        <f t="shared" si="79"/>
        <v>3055462.6726393867</v>
      </c>
      <c r="AB135" s="10">
        <f t="shared" si="79"/>
        <v>3050755.0127115957</v>
      </c>
      <c r="AC135" s="10">
        <f t="shared" si="79"/>
        <v>3039616.2584945117</v>
      </c>
      <c r="AD135" s="10">
        <f t="shared" si="79"/>
        <v>3040554.6853538095</v>
      </c>
      <c r="AE135" s="10">
        <f t="shared" si="79"/>
        <v>3041523.3500988428</v>
      </c>
      <c r="AG135" s="10">
        <f t="shared" si="73"/>
        <v>3083213.0801068419</v>
      </c>
    </row>
    <row r="136" spans="2:33" x14ac:dyDescent="0.25">
      <c r="B136" s="4" t="str">
        <f t="shared" si="70"/>
        <v>Other_D</v>
      </c>
      <c r="C136" s="10">
        <f t="shared" ref="C136:AE136" si="80">C84*(C45*1000/C71)</f>
        <v>11221304.964365913</v>
      </c>
      <c r="D136" s="10">
        <f t="shared" si="80"/>
        <v>10815133.514313828</v>
      </c>
      <c r="E136" s="10">
        <f t="shared" si="80"/>
        <v>9436120.1234049946</v>
      </c>
      <c r="F136" s="10">
        <f t="shared" si="80"/>
        <v>9119937.1193099692</v>
      </c>
      <c r="G136" s="10">
        <f t="shared" si="80"/>
        <v>8833896.5859004762</v>
      </c>
      <c r="H136" s="10">
        <f t="shared" si="80"/>
        <v>8523097.1581198256</v>
      </c>
      <c r="I136" s="10">
        <f t="shared" si="80"/>
        <v>8298237.7764397478</v>
      </c>
      <c r="J136" s="10">
        <f t="shared" si="80"/>
        <v>8117283.77936331</v>
      </c>
      <c r="K136" s="10">
        <f t="shared" si="80"/>
        <v>8119918.8373103319</v>
      </c>
      <c r="L136" s="10">
        <f t="shared" si="80"/>
        <v>8068676.3278410193</v>
      </c>
      <c r="M136" s="10">
        <f t="shared" si="80"/>
        <v>7805414.0482028564</v>
      </c>
      <c r="N136" s="10">
        <f t="shared" si="80"/>
        <v>7470132.2836953336</v>
      </c>
      <c r="O136" s="10">
        <f t="shared" si="80"/>
        <v>7581890.280878935</v>
      </c>
      <c r="P136" s="10">
        <f t="shared" si="80"/>
        <v>7540510.4596394636</v>
      </c>
      <c r="Q136" s="10">
        <f t="shared" si="80"/>
        <v>7625517.3098877091</v>
      </c>
      <c r="R136" s="10">
        <f t="shared" si="80"/>
        <v>7703802.6448351648</v>
      </c>
      <c r="S136" s="10">
        <f t="shared" si="80"/>
        <v>7771123.0692717284</v>
      </c>
      <c r="T136" s="10">
        <f t="shared" si="80"/>
        <v>7166724.906938633</v>
      </c>
      <c r="U136" s="10">
        <f t="shared" si="80"/>
        <v>7194396.1242753277</v>
      </c>
      <c r="V136" s="10">
        <f t="shared" si="80"/>
        <v>7033738.9041450135</v>
      </c>
      <c r="W136" s="10">
        <f t="shared" si="80"/>
        <v>6939881.7353657149</v>
      </c>
      <c r="X136" s="10">
        <f t="shared" si="80"/>
        <v>6822981.9396114657</v>
      </c>
      <c r="Y136" s="10">
        <f t="shared" si="80"/>
        <v>6260146.673988997</v>
      </c>
      <c r="Z136" s="10">
        <f t="shared" si="80"/>
        <v>6262847.4382136716</v>
      </c>
      <c r="AA136" s="10">
        <f t="shared" si="80"/>
        <v>6258802.0715448475</v>
      </c>
      <c r="AB136" s="10">
        <f t="shared" si="80"/>
        <v>6249898.94847723</v>
      </c>
      <c r="AC136" s="10">
        <f t="shared" si="80"/>
        <v>6241369.0694159968</v>
      </c>
      <c r="AD136" s="10">
        <f t="shared" si="80"/>
        <v>6230543.5081270598</v>
      </c>
      <c r="AE136" s="10">
        <f t="shared" si="80"/>
        <v>6220180.0746873515</v>
      </c>
      <c r="AG136" s="10">
        <f>SUMPRODUCT(C84:AE84,C32:AE32)/AE71*1000</f>
        <v>7829213.0022467226</v>
      </c>
    </row>
    <row r="137" spans="2:33" x14ac:dyDescent="0.25">
      <c r="B137" s="6" t="str">
        <f t="shared" si="70"/>
        <v>Total</v>
      </c>
      <c r="C137" s="11">
        <f t="shared" ref="C137:AE137" si="81">C85*(C46*1000/C72)</f>
        <v>1077021.5813418622</v>
      </c>
      <c r="D137" s="11">
        <f t="shared" si="81"/>
        <v>1005857.8439611318</v>
      </c>
      <c r="E137" s="11">
        <f t="shared" si="81"/>
        <v>963521.8622933008</v>
      </c>
      <c r="F137" s="11">
        <f t="shared" si="81"/>
        <v>885693.49666244106</v>
      </c>
      <c r="G137" s="11">
        <f t="shared" si="81"/>
        <v>886326.89251130971</v>
      </c>
      <c r="H137" s="11">
        <f t="shared" si="81"/>
        <v>1008496.5078736716</v>
      </c>
      <c r="I137" s="11">
        <f t="shared" si="81"/>
        <v>994647.20096495585</v>
      </c>
      <c r="J137" s="11">
        <f t="shared" si="81"/>
        <v>989525.15700426942</v>
      </c>
      <c r="K137" s="11">
        <f t="shared" si="81"/>
        <v>937016.31487076555</v>
      </c>
      <c r="L137" s="11">
        <f t="shared" si="81"/>
        <v>919255.4480082771</v>
      </c>
      <c r="M137" s="11">
        <f t="shared" si="81"/>
        <v>849018.44692365883</v>
      </c>
      <c r="N137" s="11">
        <f t="shared" si="81"/>
        <v>786083.81113448134</v>
      </c>
      <c r="O137" s="11">
        <f t="shared" si="81"/>
        <v>723950.63992449711</v>
      </c>
      <c r="P137" s="11">
        <f t="shared" si="81"/>
        <v>718271.50149269577</v>
      </c>
      <c r="Q137" s="11">
        <f t="shared" si="81"/>
        <v>717044.84903873829</v>
      </c>
      <c r="R137" s="11">
        <f t="shared" si="81"/>
        <v>720945.76659731648</v>
      </c>
      <c r="S137" s="11">
        <f t="shared" si="81"/>
        <v>716852.53686003014</v>
      </c>
      <c r="T137" s="11">
        <f t="shared" si="81"/>
        <v>709847.93204008357</v>
      </c>
      <c r="U137" s="11">
        <f t="shared" si="81"/>
        <v>692022.56173045584</v>
      </c>
      <c r="V137" s="11">
        <f t="shared" si="81"/>
        <v>661709.34525933582</v>
      </c>
      <c r="W137" s="11">
        <f t="shared" si="81"/>
        <v>667093.13051161275</v>
      </c>
      <c r="X137" s="11">
        <f t="shared" si="81"/>
        <v>664648.44475266698</v>
      </c>
      <c r="Y137" s="11">
        <f t="shared" si="81"/>
        <v>551552.43813801277</v>
      </c>
      <c r="Z137" s="11">
        <f t="shared" si="81"/>
        <v>550689.73555331212</v>
      </c>
      <c r="AA137" s="11">
        <f t="shared" si="81"/>
        <v>549635.11171396601</v>
      </c>
      <c r="AB137" s="11">
        <f t="shared" si="81"/>
        <v>546569.15609822294</v>
      </c>
      <c r="AC137" s="11">
        <f t="shared" si="81"/>
        <v>542500.78675027331</v>
      </c>
      <c r="AD137" s="11">
        <f t="shared" si="81"/>
        <v>539125.19680300599</v>
      </c>
      <c r="AE137" s="11">
        <f t="shared" si="81"/>
        <v>535225.42745380301</v>
      </c>
      <c r="AG137" s="11">
        <f t="shared" si="73"/>
        <v>1635861.393200859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82">B50</f>
        <v>Bundle</v>
      </c>
      <c r="C141" s="3">
        <f t="shared" ref="C141:AE141" si="83">C$24</f>
        <v>2022</v>
      </c>
      <c r="D141" s="3">
        <f t="shared" si="83"/>
        <v>2023</v>
      </c>
      <c r="E141" s="3">
        <f t="shared" si="83"/>
        <v>2024</v>
      </c>
      <c r="F141" s="3">
        <f t="shared" si="83"/>
        <v>2025</v>
      </c>
      <c r="G141" s="3">
        <f t="shared" si="83"/>
        <v>2026</v>
      </c>
      <c r="H141" s="3">
        <f t="shared" si="83"/>
        <v>2027</v>
      </c>
      <c r="I141" s="3">
        <f t="shared" si="83"/>
        <v>2028</v>
      </c>
      <c r="J141" s="3">
        <f t="shared" si="83"/>
        <v>2029</v>
      </c>
      <c r="K141" s="3">
        <f t="shared" si="83"/>
        <v>2030</v>
      </c>
      <c r="L141" s="3">
        <f t="shared" si="83"/>
        <v>2031</v>
      </c>
      <c r="M141" s="3">
        <f t="shared" si="83"/>
        <v>2032</v>
      </c>
      <c r="N141" s="3">
        <f t="shared" si="83"/>
        <v>2033</v>
      </c>
      <c r="O141" s="3">
        <f t="shared" si="83"/>
        <v>2034</v>
      </c>
      <c r="P141" s="3">
        <f t="shared" si="83"/>
        <v>2035</v>
      </c>
      <c r="Q141" s="3">
        <f t="shared" si="83"/>
        <v>2036</v>
      </c>
      <c r="R141" s="3">
        <f t="shared" si="83"/>
        <v>2037</v>
      </c>
      <c r="S141" s="3">
        <f t="shared" si="83"/>
        <v>2038</v>
      </c>
      <c r="T141" s="3">
        <f t="shared" si="83"/>
        <v>2039</v>
      </c>
      <c r="U141" s="3">
        <f t="shared" si="83"/>
        <v>2040</v>
      </c>
      <c r="V141" s="3">
        <f t="shared" si="83"/>
        <v>2041</v>
      </c>
      <c r="W141" s="3">
        <f t="shared" si="83"/>
        <v>2042</v>
      </c>
      <c r="X141" s="3">
        <f t="shared" si="83"/>
        <v>2043</v>
      </c>
      <c r="Y141" s="3">
        <f t="shared" si="83"/>
        <v>2044</v>
      </c>
      <c r="Z141" s="3">
        <f t="shared" si="83"/>
        <v>2045</v>
      </c>
      <c r="AA141" s="3">
        <f t="shared" si="83"/>
        <v>2046</v>
      </c>
      <c r="AB141" s="3">
        <f t="shared" si="83"/>
        <v>2047</v>
      </c>
      <c r="AC141" s="3">
        <f t="shared" si="83"/>
        <v>2048</v>
      </c>
      <c r="AD141" s="3">
        <f t="shared" si="83"/>
        <v>2049</v>
      </c>
      <c r="AE141" s="3">
        <f t="shared" si="83"/>
        <v>2050</v>
      </c>
    </row>
    <row r="142" spans="2:33" x14ac:dyDescent="0.25">
      <c r="B142" s="4" t="str">
        <f t="shared" si="82"/>
        <v>Peak_A</v>
      </c>
      <c r="C142" s="10">
        <f>C129*(1+$C$153)^(C$89-$C$89)</f>
        <v>281824.8174983706</v>
      </c>
      <c r="D142" s="10">
        <f t="shared" ref="D142:AE142" si="84">D129*(1+$C$153)^(D$89-$C$89)</f>
        <v>272562.22757557308</v>
      </c>
      <c r="E142" s="10">
        <f t="shared" si="84"/>
        <v>292226.08720807644</v>
      </c>
      <c r="F142" s="10">
        <f t="shared" si="84"/>
        <v>286624.856502251</v>
      </c>
      <c r="G142" s="10">
        <f t="shared" si="84"/>
        <v>281570.20628612791</v>
      </c>
      <c r="H142" s="10">
        <f t="shared" si="84"/>
        <v>291052.45901403163</v>
      </c>
      <c r="I142" s="10">
        <f t="shared" si="84"/>
        <v>296576.76993242046</v>
      </c>
      <c r="J142" s="10">
        <f t="shared" si="84"/>
        <v>304725.23574247817</v>
      </c>
      <c r="K142" s="10">
        <f t="shared" si="84"/>
        <v>307648.04565364082</v>
      </c>
      <c r="L142" s="10">
        <f t="shared" si="84"/>
        <v>309343.14699721849</v>
      </c>
      <c r="M142" s="10">
        <f t="shared" si="84"/>
        <v>326751.02611775638</v>
      </c>
      <c r="N142" s="10">
        <f t="shared" si="84"/>
        <v>345714.92830682936</v>
      </c>
      <c r="O142" s="10">
        <f t="shared" si="84"/>
        <v>368877.3478667668</v>
      </c>
      <c r="P142" s="10">
        <f t="shared" si="84"/>
        <v>379846.14188466361</v>
      </c>
      <c r="Q142" s="10">
        <f t="shared" si="84"/>
        <v>397020.49223098834</v>
      </c>
      <c r="R142" s="10">
        <f t="shared" si="84"/>
        <v>398169.22981660085</v>
      </c>
      <c r="S142" s="10">
        <f t="shared" si="84"/>
        <v>404315.51013420371</v>
      </c>
      <c r="T142" s="10">
        <f t="shared" si="84"/>
        <v>432233.2219600543</v>
      </c>
      <c r="U142" s="10">
        <f t="shared" si="84"/>
        <v>438653.75807030918</v>
      </c>
      <c r="V142" s="10">
        <f t="shared" si="84"/>
        <v>463720.79160703096</v>
      </c>
      <c r="W142" s="10">
        <f t="shared" si="84"/>
        <v>477173.45041926805</v>
      </c>
      <c r="X142" s="10">
        <f t="shared" si="84"/>
        <v>483951.00548452517</v>
      </c>
      <c r="Y142" s="10">
        <f t="shared" si="84"/>
        <v>496249.18528008583</v>
      </c>
      <c r="Z142" s="10">
        <f t="shared" si="84"/>
        <v>506365.01424096408</v>
      </c>
      <c r="AA142" s="10">
        <f t="shared" si="84"/>
        <v>517689.3490415042</v>
      </c>
      <c r="AB142" s="10">
        <f t="shared" si="84"/>
        <v>527154.83576310531</v>
      </c>
      <c r="AC142" s="10">
        <f t="shared" si="84"/>
        <v>534577.51491627144</v>
      </c>
      <c r="AD142" s="10">
        <f t="shared" si="84"/>
        <v>546046.25942602544</v>
      </c>
      <c r="AE142" s="10">
        <f t="shared" si="84"/>
        <v>557214.41245150345</v>
      </c>
    </row>
    <row r="143" spans="2:33" x14ac:dyDescent="0.25">
      <c r="B143" s="4" t="str">
        <f t="shared" si="82"/>
        <v>Other_A</v>
      </c>
      <c r="C143" s="10">
        <f t="shared" ref="C143:AE143" si="85">C130*(1+$C$153)^(C$89-$C$89)</f>
        <v>157440.35979901822</v>
      </c>
      <c r="D143" s="10">
        <f t="shared" si="85"/>
        <v>113309.19488262871</v>
      </c>
      <c r="E143" s="10">
        <f t="shared" si="85"/>
        <v>79124.043941992466</v>
      </c>
      <c r="F143" s="10">
        <f t="shared" si="85"/>
        <v>81332.687299192374</v>
      </c>
      <c r="G143" s="10">
        <f t="shared" si="85"/>
        <v>107969.45527003762</v>
      </c>
      <c r="H143" s="10">
        <f t="shared" si="85"/>
        <v>389042.03713074443</v>
      </c>
      <c r="I143" s="10">
        <f t="shared" si="85"/>
        <v>418368.97962779651</v>
      </c>
      <c r="J143" s="10">
        <f t="shared" si="85"/>
        <v>430667.47622712725</v>
      </c>
      <c r="K143" s="10">
        <f t="shared" si="85"/>
        <v>424052.92082438449</v>
      </c>
      <c r="L143" s="10">
        <f t="shared" si="85"/>
        <v>436592.38241790904</v>
      </c>
      <c r="M143" s="10">
        <f t="shared" si="85"/>
        <v>443633.21736595646</v>
      </c>
      <c r="N143" s="10">
        <f t="shared" si="85"/>
        <v>445605.65924813191</v>
      </c>
      <c r="O143" s="10">
        <f t="shared" si="85"/>
        <v>451558.62007196131</v>
      </c>
      <c r="P143" s="10">
        <f t="shared" si="85"/>
        <v>462445.81237529014</v>
      </c>
      <c r="Q143" s="10">
        <f t="shared" si="85"/>
        <v>468933.94332392071</v>
      </c>
      <c r="R143" s="10">
        <f t="shared" si="85"/>
        <v>496859.4872011253</v>
      </c>
      <c r="S143" s="10">
        <f t="shared" si="85"/>
        <v>504152.19980346039</v>
      </c>
      <c r="T143" s="10">
        <f t="shared" si="85"/>
        <v>507896.90596663574</v>
      </c>
      <c r="U143" s="10">
        <f t="shared" si="85"/>
        <v>516695.02282322285</v>
      </c>
      <c r="V143" s="10">
        <f t="shared" si="85"/>
        <v>500902.39814423508</v>
      </c>
      <c r="W143" s="10">
        <f t="shared" si="85"/>
        <v>503872.75803664135</v>
      </c>
      <c r="X143" s="10">
        <f t="shared" si="85"/>
        <v>514884.78084865451</v>
      </c>
      <c r="Y143" s="10">
        <f t="shared" si="85"/>
        <v>449342.86184611783</v>
      </c>
      <c r="Z143" s="10">
        <f t="shared" si="85"/>
        <v>458803.33992258337</v>
      </c>
      <c r="AA143" s="10">
        <f t="shared" si="85"/>
        <v>468192.0411478171</v>
      </c>
      <c r="AB143" s="10">
        <f t="shared" si="85"/>
        <v>476946.55899662565</v>
      </c>
      <c r="AC143" s="10">
        <f t="shared" si="85"/>
        <v>487015.7311554582</v>
      </c>
      <c r="AD143" s="10">
        <f t="shared" si="85"/>
        <v>495891.61754816631</v>
      </c>
      <c r="AE143" s="10">
        <f t="shared" si="85"/>
        <v>505225.50224400725</v>
      </c>
    </row>
    <row r="144" spans="2:33" x14ac:dyDescent="0.25">
      <c r="B144" s="4" t="str">
        <f t="shared" si="82"/>
        <v>Peak_B</v>
      </c>
      <c r="C144" s="10">
        <f t="shared" ref="C144:AE144" si="86">C131*(1+$C$153)^(C$89-$C$89)</f>
        <v>222079.83119405771</v>
      </c>
      <c r="D144" s="10">
        <f t="shared" si="86"/>
        <v>220960.16872582104</v>
      </c>
      <c r="E144" s="10">
        <f t="shared" si="86"/>
        <v>239578.73339185066</v>
      </c>
      <c r="F144" s="10">
        <f t="shared" si="86"/>
        <v>66938.246116296272</v>
      </c>
      <c r="G144" s="10">
        <f t="shared" si="86"/>
        <v>70224.561092694305</v>
      </c>
      <c r="H144" s="10">
        <f t="shared" si="86"/>
        <v>81098.611927275691</v>
      </c>
      <c r="I144" s="10">
        <f t="shared" si="86"/>
        <v>86426.058874740149</v>
      </c>
      <c r="J144" s="10">
        <f t="shared" si="86"/>
        <v>92275.605467321016</v>
      </c>
      <c r="K144" s="10">
        <f t="shared" si="86"/>
        <v>35672.326841600901</v>
      </c>
      <c r="L144" s="10">
        <f t="shared" si="86"/>
        <v>38783.895755831625</v>
      </c>
      <c r="M144" s="10">
        <f t="shared" si="86"/>
        <v>49410.453764621285</v>
      </c>
      <c r="N144" s="10">
        <f t="shared" si="86"/>
        <v>57100.151220071508</v>
      </c>
      <c r="O144" s="10">
        <f t="shared" si="86"/>
        <v>49557.538710949193</v>
      </c>
      <c r="P144" s="10">
        <f t="shared" si="86"/>
        <v>51177.247870114195</v>
      </c>
      <c r="Q144" s="10">
        <f t="shared" si="86"/>
        <v>54698.795351481334</v>
      </c>
      <c r="R144" s="10">
        <f t="shared" si="86"/>
        <v>56650.88561546983</v>
      </c>
      <c r="S144" s="10">
        <f t="shared" si="86"/>
        <v>47479.589928588452</v>
      </c>
      <c r="T144" s="10">
        <f t="shared" si="86"/>
        <v>52745.106457477632</v>
      </c>
      <c r="U144" s="10">
        <f t="shared" si="86"/>
        <v>44532.301739976268</v>
      </c>
      <c r="V144" s="10">
        <f t="shared" si="86"/>
        <v>9698.5742450516773</v>
      </c>
      <c r="W144" s="10">
        <f t="shared" si="86"/>
        <v>-27436.088330603983</v>
      </c>
      <c r="X144" s="10">
        <f t="shared" si="86"/>
        <v>-40504.055816496817</v>
      </c>
      <c r="Y144" s="10">
        <f t="shared" si="86"/>
        <v>-35627.759029506917</v>
      </c>
      <c r="Z144" s="10">
        <f t="shared" si="86"/>
        <v>-36374.755907569954</v>
      </c>
      <c r="AA144" s="10">
        <f t="shared" si="86"/>
        <v>-37121.956324224884</v>
      </c>
      <c r="AB144" s="10">
        <f t="shared" si="86"/>
        <v>-37876.330219943105</v>
      </c>
      <c r="AC144" s="10">
        <f t="shared" si="86"/>
        <v>-38614.091455437621</v>
      </c>
      <c r="AD144" s="10">
        <f t="shared" si="86"/>
        <v>-39410.027012623861</v>
      </c>
      <c r="AE144" s="10">
        <f t="shared" si="86"/>
        <v>-40221.271569492499</v>
      </c>
    </row>
    <row r="145" spans="2:31" x14ac:dyDescent="0.25">
      <c r="B145" s="4" t="str">
        <f t="shared" si="82"/>
        <v>Other_B</v>
      </c>
      <c r="C145" s="10">
        <f t="shared" ref="C145:AE145" si="87">C132*(1+$C$153)^(C$89-$C$89)</f>
        <v>150336.00567664439</v>
      </c>
      <c r="D145" s="10">
        <f t="shared" si="87"/>
        <v>160658.47362443325</v>
      </c>
      <c r="E145" s="10">
        <f t="shared" si="87"/>
        <v>175227.00028083581</v>
      </c>
      <c r="F145" s="10">
        <f t="shared" si="87"/>
        <v>115231.5380858611</v>
      </c>
      <c r="G145" s="10">
        <f t="shared" si="87"/>
        <v>141056.6023221873</v>
      </c>
      <c r="H145" s="10">
        <f t="shared" si="87"/>
        <v>160421.98511637226</v>
      </c>
      <c r="I145" s="10">
        <f t="shared" si="87"/>
        <v>143655.9471642237</v>
      </c>
      <c r="J145" s="10">
        <f t="shared" si="87"/>
        <v>162536.42514910162</v>
      </c>
      <c r="K145" s="10">
        <f t="shared" si="87"/>
        <v>163199.41569639297</v>
      </c>
      <c r="L145" s="10">
        <f t="shared" si="87"/>
        <v>177209.33621899996</v>
      </c>
      <c r="M145" s="10">
        <f t="shared" si="87"/>
        <v>183509.31265224732</v>
      </c>
      <c r="N145" s="10">
        <f t="shared" si="87"/>
        <v>170857.16469744573</v>
      </c>
      <c r="O145" s="10">
        <f t="shared" si="87"/>
        <v>194635.09926500899</v>
      </c>
      <c r="P145" s="10">
        <f t="shared" si="87"/>
        <v>207506.76658195481</v>
      </c>
      <c r="Q145" s="10">
        <f t="shared" si="87"/>
        <v>220873.34967887771</v>
      </c>
      <c r="R145" s="10">
        <f t="shared" si="87"/>
        <v>235085.04272068737</v>
      </c>
      <c r="S145" s="10">
        <f t="shared" si="87"/>
        <v>256988.34030719163</v>
      </c>
      <c r="T145" s="10">
        <f t="shared" si="87"/>
        <v>281127.20772186259</v>
      </c>
      <c r="U145" s="10">
        <f t="shared" si="87"/>
        <v>290604.70818845875</v>
      </c>
      <c r="V145" s="10">
        <f t="shared" si="87"/>
        <v>286922.61301601405</v>
      </c>
      <c r="W145" s="10">
        <f t="shared" si="87"/>
        <v>315918.60498099506</v>
      </c>
      <c r="X145" s="10">
        <f t="shared" si="87"/>
        <v>344462.04436238785</v>
      </c>
      <c r="Y145" s="10">
        <f t="shared" si="87"/>
        <v>173257.80987179466</v>
      </c>
      <c r="Z145" s="10">
        <f t="shared" si="87"/>
        <v>177052.17299841688</v>
      </c>
      <c r="AA145" s="10">
        <f t="shared" si="87"/>
        <v>180895.55251159583</v>
      </c>
      <c r="AB145" s="10">
        <f t="shared" si="87"/>
        <v>183726.53760268845</v>
      </c>
      <c r="AC145" s="10">
        <f t="shared" si="87"/>
        <v>188139.56910316244</v>
      </c>
      <c r="AD145" s="10">
        <f t="shared" si="87"/>
        <v>191001.11725907208</v>
      </c>
      <c r="AE145" s="10">
        <f t="shared" si="87"/>
        <v>194598.21271340456</v>
      </c>
    </row>
    <row r="146" spans="2:31" x14ac:dyDescent="0.25">
      <c r="B146" s="4" t="str">
        <f t="shared" si="82"/>
        <v>Peak_C</v>
      </c>
      <c r="C146" s="10">
        <f t="shared" ref="C146:AE146" si="88">C133*(1+$C$153)^(C$89-$C$89)</f>
        <v>1050717.7750335811</v>
      </c>
      <c r="D146" s="10">
        <f t="shared" si="88"/>
        <v>1041362.4169881901</v>
      </c>
      <c r="E146" s="10">
        <f t="shared" si="88"/>
        <v>1078981.9283569341</v>
      </c>
      <c r="F146" s="10">
        <f t="shared" si="88"/>
        <v>1088264.2981390629</v>
      </c>
      <c r="G146" s="10">
        <f t="shared" si="88"/>
        <v>1088412.5523046488</v>
      </c>
      <c r="H146" s="10">
        <f t="shared" si="88"/>
        <v>1145760.7270794674</v>
      </c>
      <c r="I146" s="10">
        <f t="shared" si="88"/>
        <v>1171670.3778819377</v>
      </c>
      <c r="J146" s="10">
        <f t="shared" si="88"/>
        <v>1198019.7938848236</v>
      </c>
      <c r="K146" s="10">
        <f t="shared" si="88"/>
        <v>1223739.8720488511</v>
      </c>
      <c r="L146" s="10">
        <f t="shared" si="88"/>
        <v>1243599.7219703184</v>
      </c>
      <c r="M146" s="10">
        <f t="shared" si="88"/>
        <v>1260266.4722684158</v>
      </c>
      <c r="N146" s="10">
        <f t="shared" si="88"/>
        <v>1289938.2712754202</v>
      </c>
      <c r="O146" s="10">
        <f t="shared" si="88"/>
        <v>1304596.4889843534</v>
      </c>
      <c r="P146" s="10">
        <f t="shared" si="88"/>
        <v>1323049.5130265821</v>
      </c>
      <c r="Q146" s="10">
        <f t="shared" si="88"/>
        <v>1338402.6988696675</v>
      </c>
      <c r="R146" s="10">
        <f t="shared" si="88"/>
        <v>1364888.2971402211</v>
      </c>
      <c r="S146" s="10">
        <f t="shared" si="88"/>
        <v>1409892.1013566982</v>
      </c>
      <c r="T146" s="10">
        <f t="shared" si="88"/>
        <v>1444435.5704459108</v>
      </c>
      <c r="U146" s="10">
        <f t="shared" si="88"/>
        <v>1412886.3556602697</v>
      </c>
      <c r="V146" s="10">
        <f t="shared" si="88"/>
        <v>1446714.8404741485</v>
      </c>
      <c r="W146" s="10">
        <f t="shared" si="88"/>
        <v>1480083.0558381022</v>
      </c>
      <c r="X146" s="10">
        <f t="shared" si="88"/>
        <v>1499574.2830253823</v>
      </c>
      <c r="Y146" s="10">
        <f t="shared" si="88"/>
        <v>1534766.6481639065</v>
      </c>
      <c r="Z146" s="10">
        <f t="shared" si="88"/>
        <v>1559538.5463987032</v>
      </c>
      <c r="AA146" s="10">
        <f t="shared" si="88"/>
        <v>1602901.077340414</v>
      </c>
      <c r="AB146" s="10">
        <f t="shared" si="88"/>
        <v>1636094.8729902515</v>
      </c>
      <c r="AC146" s="10">
        <f t="shared" si="88"/>
        <v>1661362.2592823829</v>
      </c>
      <c r="AD146" s="10">
        <f t="shared" si="88"/>
        <v>1700539.6483126869</v>
      </c>
      <c r="AE146" s="10">
        <f t="shared" si="88"/>
        <v>1733504.3242403131</v>
      </c>
    </row>
    <row r="147" spans="2:31" x14ac:dyDescent="0.25">
      <c r="B147" s="4" t="str">
        <f t="shared" si="82"/>
        <v>Other_C</v>
      </c>
      <c r="C147" s="10">
        <f t="shared" ref="C147:AE147" si="89">C134*(1+$C$153)^(C$89-$C$89)</f>
        <v>1296322.779533857</v>
      </c>
      <c r="D147" s="10">
        <f t="shared" si="89"/>
        <v>1312880.6547092516</v>
      </c>
      <c r="E147" s="10">
        <f t="shared" si="89"/>
        <v>1296840.4751143032</v>
      </c>
      <c r="F147" s="10">
        <f t="shared" si="89"/>
        <v>1316594.1618552704</v>
      </c>
      <c r="G147" s="10">
        <f t="shared" si="89"/>
        <v>1328767.4029794363</v>
      </c>
      <c r="H147" s="10">
        <f t="shared" si="89"/>
        <v>1343834.798258628</v>
      </c>
      <c r="I147" s="10">
        <f t="shared" si="89"/>
        <v>1356620.4136962765</v>
      </c>
      <c r="J147" s="10">
        <f t="shared" si="89"/>
        <v>1377575.5940204384</v>
      </c>
      <c r="K147" s="10">
        <f t="shared" si="89"/>
        <v>1414072.1074350381</v>
      </c>
      <c r="L147" s="10">
        <f t="shared" si="89"/>
        <v>1448736.1290935101</v>
      </c>
      <c r="M147" s="10">
        <f t="shared" si="89"/>
        <v>1482537.5054288544</v>
      </c>
      <c r="N147" s="10">
        <f t="shared" si="89"/>
        <v>1515371.4978851257</v>
      </c>
      <c r="O147" s="10">
        <f t="shared" si="89"/>
        <v>1545846.510157177</v>
      </c>
      <c r="P147" s="10">
        <f t="shared" si="89"/>
        <v>1550485.9956724728</v>
      </c>
      <c r="Q147" s="10">
        <f t="shared" si="89"/>
        <v>1581136.1351028061</v>
      </c>
      <c r="R147" s="10">
        <f t="shared" si="89"/>
        <v>1626577.6563519433</v>
      </c>
      <c r="S147" s="10">
        <f t="shared" si="89"/>
        <v>1660192.23388299</v>
      </c>
      <c r="T147" s="10">
        <f t="shared" si="89"/>
        <v>1658538.3570375077</v>
      </c>
      <c r="U147" s="10">
        <f t="shared" si="89"/>
        <v>1724035.6195660818</v>
      </c>
      <c r="V147" s="10">
        <f t="shared" si="89"/>
        <v>1767662.8762586201</v>
      </c>
      <c r="W147" s="10">
        <f t="shared" si="89"/>
        <v>1836480.9398452167</v>
      </c>
      <c r="X147" s="10">
        <f t="shared" si="89"/>
        <v>1894468.4575645747</v>
      </c>
      <c r="Y147" s="10">
        <f t="shared" si="89"/>
        <v>1959837.0802976508</v>
      </c>
      <c r="Z147" s="10">
        <f t="shared" si="89"/>
        <v>2001778.5167166146</v>
      </c>
      <c r="AA147" s="10">
        <f t="shared" si="89"/>
        <v>2042246.5291758943</v>
      </c>
      <c r="AB147" s="10">
        <f t="shared" si="89"/>
        <v>2082774.9657781094</v>
      </c>
      <c r="AC147" s="10">
        <f t="shared" si="89"/>
        <v>2122806.5570887546</v>
      </c>
      <c r="AD147" s="10">
        <f t="shared" si="89"/>
        <v>2163637.6783948978</v>
      </c>
      <c r="AE147" s="10">
        <f t="shared" si="89"/>
        <v>2204801.0372431292</v>
      </c>
    </row>
    <row r="148" spans="2:31" x14ac:dyDescent="0.25">
      <c r="B148" s="4" t="str">
        <f t="shared" si="82"/>
        <v>Peak_D</v>
      </c>
      <c r="C148" s="10">
        <f t="shared" ref="C148:AE148" si="90">C135*(1+$C$153)^(C$89-$C$89)</f>
        <v>3852146.2073164019</v>
      </c>
      <c r="D148" s="10">
        <f t="shared" si="90"/>
        <v>3656327.9993046033</v>
      </c>
      <c r="E148" s="10">
        <f t="shared" si="90"/>
        <v>3766914.4983046288</v>
      </c>
      <c r="F148" s="10">
        <f t="shared" si="90"/>
        <v>3717504.1844267673</v>
      </c>
      <c r="G148" s="10">
        <f t="shared" si="90"/>
        <v>3657096.1791184163</v>
      </c>
      <c r="H148" s="10">
        <f t="shared" si="90"/>
        <v>3735079.6748634879</v>
      </c>
      <c r="I148" s="10">
        <f t="shared" si="90"/>
        <v>3816611.6416292251</v>
      </c>
      <c r="J148" s="10">
        <f t="shared" si="90"/>
        <v>3872631.1582786385</v>
      </c>
      <c r="K148" s="10">
        <f t="shared" si="90"/>
        <v>3874108.3214911465</v>
      </c>
      <c r="L148" s="10">
        <f t="shared" si="90"/>
        <v>3930548.5396333714</v>
      </c>
      <c r="M148" s="10">
        <f t="shared" si="90"/>
        <v>3401646.6337363715</v>
      </c>
      <c r="N148" s="10">
        <f t="shared" si="90"/>
        <v>3133928.2180709261</v>
      </c>
      <c r="O148" s="10">
        <f t="shared" si="90"/>
        <v>3470383.5452109491</v>
      </c>
      <c r="P148" s="10">
        <f t="shared" si="90"/>
        <v>3654229.4340524259</v>
      </c>
      <c r="Q148" s="10">
        <f t="shared" si="90"/>
        <v>3717840.4767393558</v>
      </c>
      <c r="R148" s="10">
        <f t="shared" si="90"/>
        <v>3824360.7708492358</v>
      </c>
      <c r="S148" s="10">
        <f t="shared" si="90"/>
        <v>3885982.4348250953</v>
      </c>
      <c r="T148" s="10">
        <f t="shared" si="90"/>
        <v>3948753.6906500999</v>
      </c>
      <c r="U148" s="10">
        <f t="shared" si="90"/>
        <v>4052242.5224142745</v>
      </c>
      <c r="V148" s="10">
        <f t="shared" si="90"/>
        <v>4450330.9866738804</v>
      </c>
      <c r="W148" s="10">
        <f t="shared" si="90"/>
        <v>4609583.8028049022</v>
      </c>
      <c r="X148" s="10">
        <f t="shared" si="90"/>
        <v>4762041.7134843729</v>
      </c>
      <c r="Y148" s="10">
        <f t="shared" si="90"/>
        <v>4823838.5110140676</v>
      </c>
      <c r="Z148" s="10">
        <f t="shared" si="90"/>
        <v>4921359.8589847479</v>
      </c>
      <c r="AA148" s="10">
        <f t="shared" si="90"/>
        <v>5031468.8994809743</v>
      </c>
      <c r="AB148" s="10">
        <f t="shared" si="90"/>
        <v>5129214.7880014423</v>
      </c>
      <c r="AC148" s="10">
        <f t="shared" si="90"/>
        <v>5217807.504868242</v>
      </c>
      <c r="AD148" s="10">
        <f t="shared" si="90"/>
        <v>5329026.1956963018</v>
      </c>
      <c r="AE148" s="10">
        <f t="shared" si="90"/>
        <v>5442669.1277649254</v>
      </c>
    </row>
    <row r="149" spans="2:31" x14ac:dyDescent="0.25">
      <c r="B149" s="4" t="str">
        <f t="shared" si="82"/>
        <v>Other_D</v>
      </c>
      <c r="C149" s="10">
        <f t="shared" ref="C149:AE149" si="91">C136*(1+$C$153)^(C$89-$C$89)</f>
        <v>11221304.964365913</v>
      </c>
      <c r="D149" s="10">
        <f t="shared" si="91"/>
        <v>11042251.318114417</v>
      </c>
      <c r="E149" s="10">
        <f t="shared" si="91"/>
        <v>9836598.4975624233</v>
      </c>
      <c r="F149" s="10">
        <f t="shared" si="91"/>
        <v>9706643.2943730038</v>
      </c>
      <c r="G149" s="10">
        <f t="shared" si="91"/>
        <v>9599647.3503725734</v>
      </c>
      <c r="H149" s="10">
        <f t="shared" si="91"/>
        <v>9456406.8649290055</v>
      </c>
      <c r="I149" s="10">
        <f t="shared" si="91"/>
        <v>9400269.9905637205</v>
      </c>
      <c r="J149" s="10">
        <f t="shared" si="91"/>
        <v>9388385.709875429</v>
      </c>
      <c r="K149" s="10">
        <f t="shared" si="91"/>
        <v>9588653.4982255138</v>
      </c>
      <c r="L149" s="10">
        <f t="shared" si="91"/>
        <v>9728233.2066517211</v>
      </c>
      <c r="M149" s="10">
        <f t="shared" si="91"/>
        <v>9608450.7094090581</v>
      </c>
      <c r="N149" s="10">
        <f t="shared" si="91"/>
        <v>9388829.566597905</v>
      </c>
      <c r="O149" s="10">
        <f t="shared" si="91"/>
        <v>9729407.6554558929</v>
      </c>
      <c r="P149" s="10">
        <f t="shared" si="91"/>
        <v>9879509.742445292</v>
      </c>
      <c r="Q149" s="10">
        <f t="shared" si="91"/>
        <v>10200693.54582358</v>
      </c>
      <c r="R149" s="10">
        <f t="shared" si="91"/>
        <v>10521829.980203275</v>
      </c>
      <c r="S149" s="10">
        <f t="shared" si="91"/>
        <v>10836665.305227479</v>
      </c>
      <c r="T149" s="10">
        <f t="shared" si="91"/>
        <v>10203715.708331505</v>
      </c>
      <c r="U149" s="10">
        <f t="shared" si="91"/>
        <v>10458218.327915933</v>
      </c>
      <c r="V149" s="10">
        <f t="shared" si="91"/>
        <v>10439395.29368256</v>
      </c>
      <c r="W149" s="10">
        <f t="shared" si="91"/>
        <v>10516395.515699975</v>
      </c>
      <c r="X149" s="10">
        <f t="shared" si="91"/>
        <v>10556374.903370509</v>
      </c>
      <c r="Y149" s="10">
        <f t="shared" si="91"/>
        <v>9888964.8833825048</v>
      </c>
      <c r="Z149" s="10">
        <f t="shared" si="91"/>
        <v>10100989.054350747</v>
      </c>
      <c r="AA149" s="10">
        <f t="shared" si="91"/>
        <v>10306448.268203614</v>
      </c>
      <c r="AB149" s="10">
        <f t="shared" si="91"/>
        <v>10507914.918265054</v>
      </c>
      <c r="AC149" s="10">
        <f t="shared" si="91"/>
        <v>10713938.734878663</v>
      </c>
      <c r="AD149" s="10">
        <f t="shared" si="91"/>
        <v>10919958.035344807</v>
      </c>
      <c r="AE149" s="10">
        <f t="shared" si="91"/>
        <v>11130732.256433008</v>
      </c>
    </row>
    <row r="150" spans="2:31" x14ac:dyDescent="0.25">
      <c r="B150" s="6" t="str">
        <f t="shared" si="82"/>
        <v>Total</v>
      </c>
      <c r="C150" s="11">
        <f t="shared" ref="C150:AE150" si="92">C137*(1+$C$153)^(C$89-$C$89)</f>
        <v>1077021.5813418622</v>
      </c>
      <c r="D150" s="11">
        <f t="shared" si="92"/>
        <v>1026980.8586843155</v>
      </c>
      <c r="E150" s="11">
        <f t="shared" si="92"/>
        <v>1004414.6936508905</v>
      </c>
      <c r="F150" s="11">
        <f t="shared" si="92"/>
        <v>942672.16185573151</v>
      </c>
      <c r="G150" s="11">
        <f t="shared" si="92"/>
        <v>963156.57790699077</v>
      </c>
      <c r="H150" s="11">
        <f t="shared" si="92"/>
        <v>1118930.4924475718</v>
      </c>
      <c r="I150" s="11">
        <f t="shared" si="92"/>
        <v>1126739.4941339646</v>
      </c>
      <c r="J150" s="11">
        <f t="shared" si="92"/>
        <v>1144476.9082977411</v>
      </c>
      <c r="K150" s="11">
        <f t="shared" si="92"/>
        <v>1106504.2576775404</v>
      </c>
      <c r="L150" s="11">
        <f t="shared" si="92"/>
        <v>1108326.943770526</v>
      </c>
      <c r="M150" s="11">
        <f t="shared" si="92"/>
        <v>1045140.1870888929</v>
      </c>
      <c r="N150" s="11">
        <f t="shared" si="92"/>
        <v>987988.78621094965</v>
      </c>
      <c r="O150" s="11">
        <f t="shared" si="92"/>
        <v>929004.59348734596</v>
      </c>
      <c r="P150" s="11">
        <f t="shared" si="92"/>
        <v>941072.93328483589</v>
      </c>
      <c r="Q150" s="11">
        <f t="shared" si="92"/>
        <v>959194.56561606179</v>
      </c>
      <c r="R150" s="11">
        <f t="shared" si="92"/>
        <v>984665.51270883239</v>
      </c>
      <c r="S150" s="11">
        <f t="shared" si="92"/>
        <v>999635.56694558915</v>
      </c>
      <c r="T150" s="11">
        <f t="shared" si="92"/>
        <v>1010655.0186782628</v>
      </c>
      <c r="U150" s="11">
        <f t="shared" si="92"/>
        <v>1005966.7153995894</v>
      </c>
      <c r="V150" s="11">
        <f t="shared" si="92"/>
        <v>982101.48525917763</v>
      </c>
      <c r="W150" s="11">
        <f t="shared" si="92"/>
        <v>1010883.9709062978</v>
      </c>
      <c r="X150" s="11">
        <f t="shared" si="92"/>
        <v>1028330.1676379397</v>
      </c>
      <c r="Y150" s="11">
        <f t="shared" si="92"/>
        <v>871270.75069238176</v>
      </c>
      <c r="Z150" s="11">
        <f t="shared" si="92"/>
        <v>888176.03271426447</v>
      </c>
      <c r="AA150" s="11">
        <f t="shared" si="92"/>
        <v>905091.06703067187</v>
      </c>
      <c r="AB150" s="11">
        <f t="shared" si="92"/>
        <v>918943.20797416999</v>
      </c>
      <c r="AC150" s="11">
        <f t="shared" si="92"/>
        <v>931257.24952678697</v>
      </c>
      <c r="AD150" s="11">
        <f t="shared" si="92"/>
        <v>944897.42623682809</v>
      </c>
      <c r="AE150" s="11">
        <f t="shared" si="92"/>
        <v>957761.81047662569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3EF6-59DC-4B4B-AA4E-171984938BFB}">
  <dimension ref="B1:L18"/>
  <sheetViews>
    <sheetView zoomScale="85" zoomScaleNormal="85" workbookViewId="0">
      <selection activeCell="C6" sqref="C6"/>
    </sheetView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41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20</v>
      </c>
      <c r="E5" s="22"/>
      <c r="F5" s="22"/>
      <c r="G5" s="22"/>
      <c r="H5" s="23" t="s">
        <v>21</v>
      </c>
      <c r="I5" s="22" t="s">
        <v>22</v>
      </c>
      <c r="J5" s="22"/>
      <c r="K5" s="22"/>
      <c r="L5" s="22"/>
    </row>
    <row r="6" spans="2:12" x14ac:dyDescent="0.25">
      <c r="C6" s="24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3"/>
      <c r="I6" s="25" t="s">
        <v>24</v>
      </c>
      <c r="J6" s="25" t="s">
        <v>25</v>
      </c>
      <c r="K6" s="25" t="s">
        <v>26</v>
      </c>
      <c r="L6" s="25" t="s">
        <v>27</v>
      </c>
    </row>
    <row r="7" spans="2:12" x14ac:dyDescent="0.25">
      <c r="B7" s="20" t="s">
        <v>28</v>
      </c>
      <c r="C7" s="26" t="str">
        <f>B7</f>
        <v>Cooling</v>
      </c>
      <c r="D7" s="27">
        <v>108.35783675248123</v>
      </c>
      <c r="E7" s="27">
        <v>5.6121243533672818</v>
      </c>
      <c r="F7" s="27">
        <v>2.5583495547038231</v>
      </c>
      <c r="G7" s="27">
        <v>25.870097136106867</v>
      </c>
      <c r="H7" s="23"/>
      <c r="I7" s="27">
        <v>20.359173341763434</v>
      </c>
      <c r="J7" s="27">
        <v>0.50970926641046566</v>
      </c>
      <c r="K7" s="27">
        <v>0.59440289201319396</v>
      </c>
      <c r="L7" s="27">
        <v>3.914315389924055</v>
      </c>
    </row>
    <row r="8" spans="2:12" x14ac:dyDescent="0.25">
      <c r="B8" s="20" t="s">
        <v>29</v>
      </c>
      <c r="C8" s="28" t="str">
        <f t="shared" ref="C8:C17" si="0">B8</f>
        <v>Ventilation</v>
      </c>
      <c r="D8" s="29">
        <v>8.4178420012690669</v>
      </c>
      <c r="E8" s="29">
        <v>0.41433346257089781</v>
      </c>
      <c r="F8" s="29">
        <v>0.39217244998268486</v>
      </c>
      <c r="G8" s="29">
        <v>1.6836993127182576</v>
      </c>
      <c r="H8" s="30"/>
      <c r="I8" s="29">
        <v>6.8621337130536357</v>
      </c>
      <c r="J8" s="29">
        <v>0.48958916508887973</v>
      </c>
      <c r="K8" s="29">
        <v>0.62803416563170789</v>
      </c>
      <c r="L8" s="29">
        <v>1.1944945568343894</v>
      </c>
    </row>
    <row r="9" spans="2:12" x14ac:dyDescent="0.25">
      <c r="B9" s="20" t="s">
        <v>30</v>
      </c>
      <c r="C9" s="31" t="str">
        <f t="shared" si="0"/>
        <v>Water Heating</v>
      </c>
      <c r="D9" s="32">
        <v>1.6371619883974595</v>
      </c>
      <c r="E9" s="32">
        <v>8.8288641484066226E-3</v>
      </c>
      <c r="F9" s="32">
        <v>0.28279929935973064</v>
      </c>
      <c r="G9" s="32">
        <v>0.1813693189077607</v>
      </c>
      <c r="H9" s="23"/>
      <c r="I9" s="32">
        <v>56.968907050688657</v>
      </c>
      <c r="J9" s="32">
        <v>9.1249808192743824</v>
      </c>
      <c r="K9" s="32">
        <v>0.17537991912310505</v>
      </c>
      <c r="L9" s="32">
        <v>3.037086966882157</v>
      </c>
    </row>
    <row r="10" spans="2:12" x14ac:dyDescent="0.25">
      <c r="B10" s="20" t="s">
        <v>31</v>
      </c>
      <c r="C10" s="28" t="str">
        <f t="shared" si="0"/>
        <v>Interior Lighting</v>
      </c>
      <c r="D10" s="29">
        <v>2.0686535095217859</v>
      </c>
      <c r="E10" s="29">
        <v>15.460192674417627</v>
      </c>
      <c r="F10" s="29">
        <v>0.49011777123381306</v>
      </c>
      <c r="G10" s="29">
        <v>1.1746794594693504</v>
      </c>
      <c r="H10" s="30"/>
      <c r="I10" s="29">
        <v>70.659938329158436</v>
      </c>
      <c r="J10" s="29">
        <v>5.8445608367486441</v>
      </c>
      <c r="K10" s="29">
        <v>0.24405937649712128</v>
      </c>
      <c r="L10" s="29">
        <v>0.91695438018012132</v>
      </c>
    </row>
    <row r="11" spans="2:12" x14ac:dyDescent="0.25">
      <c r="B11" s="20" t="s">
        <v>32</v>
      </c>
      <c r="C11" s="31" t="str">
        <f t="shared" si="0"/>
        <v>Exterior Lighting</v>
      </c>
      <c r="D11" s="32">
        <v>0.90999753706109177</v>
      </c>
      <c r="E11" s="32">
        <v>1.8698371810323371</v>
      </c>
      <c r="F11" s="32">
        <v>0.22110781128557047</v>
      </c>
      <c r="G11" s="32">
        <v>0.45042649078700542</v>
      </c>
      <c r="H11" s="23"/>
      <c r="I11" s="32">
        <v>10.470400692428925</v>
      </c>
      <c r="J11" s="32">
        <v>2.6520322925208628</v>
      </c>
      <c r="K11" s="32">
        <v>3.367324727268619E-2</v>
      </c>
      <c r="L11" s="32">
        <v>2.0996046681281806</v>
      </c>
    </row>
    <row r="12" spans="2:12" x14ac:dyDescent="0.25">
      <c r="B12" s="20" t="s">
        <v>33</v>
      </c>
      <c r="C12" s="28" t="s">
        <v>34</v>
      </c>
      <c r="D12" s="29">
        <v>0.52160893804035791</v>
      </c>
      <c r="E12" s="29">
        <v>0</v>
      </c>
      <c r="F12" s="29">
        <v>0.62326194433828297</v>
      </c>
      <c r="G12" s="29">
        <v>1.6433354906469861</v>
      </c>
      <c r="H12" s="30"/>
      <c r="I12" s="29">
        <v>16.341170134651243</v>
      </c>
      <c r="J12" s="29">
        <v>3.4532013779616086</v>
      </c>
      <c r="K12" s="29">
        <v>1.7031252943282253</v>
      </c>
      <c r="L12" s="29">
        <v>20.549472136963701</v>
      </c>
    </row>
    <row r="13" spans="2:12" x14ac:dyDescent="0.25">
      <c r="B13" s="20" t="s">
        <v>35</v>
      </c>
      <c r="C13" s="31" t="s">
        <v>36</v>
      </c>
      <c r="D13" s="32">
        <v>1.1676370048086462</v>
      </c>
      <c r="E13" s="32">
        <v>3.4870662376694189E-3</v>
      </c>
      <c r="F13" s="32">
        <v>3.0302973697810946E-3</v>
      </c>
      <c r="G13" s="32">
        <v>0.5277722103635224</v>
      </c>
      <c r="H13" s="23"/>
      <c r="I13" s="32">
        <v>12.536282980349851</v>
      </c>
      <c r="J13" s="32">
        <v>0.48558608321542335</v>
      </c>
      <c r="K13" s="32">
        <v>0.1902548345398308</v>
      </c>
      <c r="L13" s="32">
        <v>2.9152603715040244</v>
      </c>
    </row>
    <row r="14" spans="2:12" x14ac:dyDescent="0.25">
      <c r="B14" s="20" t="s">
        <v>37</v>
      </c>
      <c r="C14" s="28" t="str">
        <f t="shared" si="0"/>
        <v>Electronics</v>
      </c>
      <c r="D14" s="29">
        <v>5.9940711823800426</v>
      </c>
      <c r="E14" s="29">
        <v>0</v>
      </c>
      <c r="F14" s="29">
        <v>0.12988709758545078</v>
      </c>
      <c r="G14" s="29">
        <v>1.3542716857098394E-3</v>
      </c>
      <c r="H14" s="30"/>
      <c r="I14" s="29">
        <v>4.2948683133970107</v>
      </c>
      <c r="J14" s="29">
        <v>0.37100131183928436</v>
      </c>
      <c r="K14" s="29">
        <v>2.045056237530718</v>
      </c>
      <c r="L14" s="29">
        <v>0.32515970004627265</v>
      </c>
    </row>
    <row r="15" spans="2:12" hidden="1" x14ac:dyDescent="0.25">
      <c r="B15" s="20" t="s">
        <v>38</v>
      </c>
      <c r="C15" s="31" t="str">
        <f>C14</f>
        <v>Electronics</v>
      </c>
      <c r="D15" s="32">
        <v>0.16613453039645085</v>
      </c>
      <c r="E15" s="32">
        <v>0</v>
      </c>
      <c r="F15" s="32">
        <v>0</v>
      </c>
      <c r="G15" s="32">
        <v>7.6760350547868256E-2</v>
      </c>
      <c r="H15" s="23"/>
      <c r="I15" s="32">
        <v>4.7111832323804084</v>
      </c>
      <c r="J15" s="32">
        <v>0.26884408390721531</v>
      </c>
      <c r="K15" s="32">
        <v>2.8295740800557798E-3</v>
      </c>
      <c r="L15" s="32">
        <v>0.37333460347282221</v>
      </c>
    </row>
    <row r="16" spans="2:12" x14ac:dyDescent="0.25">
      <c r="B16" s="20" t="s">
        <v>39</v>
      </c>
      <c r="C16" s="28" t="str">
        <f>B16</f>
        <v>Food Preparation</v>
      </c>
      <c r="D16" s="29">
        <v>0.2739357054286321</v>
      </c>
      <c r="E16" s="29">
        <v>3.9720243669243309E-2</v>
      </c>
      <c r="F16" s="29">
        <v>0</v>
      </c>
      <c r="G16" s="29">
        <v>3.3060615891620024E-4</v>
      </c>
      <c r="H16" s="30"/>
      <c r="I16" s="29">
        <v>1.8373351859666203</v>
      </c>
      <c r="J16" s="29">
        <v>5.7739741729895891E-2</v>
      </c>
      <c r="K16" s="29">
        <v>1.6364027066895242E-5</v>
      </c>
      <c r="L16" s="29">
        <v>3.3415031143285579E-3</v>
      </c>
    </row>
    <row r="17" spans="2:12" x14ac:dyDescent="0.25">
      <c r="B17" s="20" t="s">
        <v>40</v>
      </c>
      <c r="C17" s="33" t="str">
        <f t="shared" si="0"/>
        <v>Miscellaneous</v>
      </c>
      <c r="D17" s="34">
        <v>2.1068314653039382</v>
      </c>
      <c r="E17" s="34">
        <v>0</v>
      </c>
      <c r="F17" s="34">
        <v>0.6001765327909786</v>
      </c>
      <c r="G17" s="34">
        <v>1.4206269319505848E-2</v>
      </c>
      <c r="H17" s="23"/>
      <c r="I17" s="34">
        <v>15.467596769835273</v>
      </c>
      <c r="J17" s="34">
        <v>1.2207458336732711</v>
      </c>
      <c r="K17" s="34">
        <v>1.0312780171609885</v>
      </c>
      <c r="L17" s="34">
        <v>1.4676485846707996</v>
      </c>
    </row>
    <row r="18" spans="2:12" x14ac:dyDescent="0.25">
      <c r="C18" s="1" t="s">
        <v>13</v>
      </c>
      <c r="D18" s="35">
        <f>SUM(D7:D17)</f>
        <v>131.62171061508872</v>
      </c>
      <c r="E18" s="35">
        <f>SUM(E7:E17)</f>
        <v>23.408523845443465</v>
      </c>
      <c r="F18" s="35">
        <f>SUM(F7:F17)</f>
        <v>5.3009027586501158</v>
      </c>
      <c r="G18" s="35">
        <f>SUM(G7:G17)</f>
        <v>31.624030916711746</v>
      </c>
      <c r="H18" s="23"/>
      <c r="I18" s="35">
        <f>SUM(I7:I17)</f>
        <v>220.50898974367351</v>
      </c>
      <c r="J18" s="35">
        <f>SUM(J7:J17)</f>
        <v>24.477990812369935</v>
      </c>
      <c r="K18" s="35">
        <f>SUM(K7:K17)</f>
        <v>6.6481099222047</v>
      </c>
      <c r="L18" s="35">
        <f>SUM(L7:L17)</f>
        <v>36.796672861720843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2021-09-14T23:09:24Z</dcterms:created>
  <dcterms:modified xsi:type="dcterms:W3CDTF">2021-11-03T17:54:22Z</dcterms:modified>
</cp:coreProperties>
</file>