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A97980AA-7462-47C9-BA65-701C15B506B2}" xr6:coauthVersionLast="44" xr6:coauthVersionMax="44" xr10:uidLastSave="{00000000-0000-0000-0000-000000000000}"/>
  <bookViews>
    <workbookView xWindow="-110" yWindow="-110" windowWidth="19420" windowHeight="10420" tabRatio="789" xr2:uid="{AFBCBF85-F0B0-4F78-8949-93E102162899}"/>
  </bookViews>
  <sheets>
    <sheet name="EV Saturation" sheetId="2" r:id="rId1"/>
    <sheet name="LDV" sheetId="1" r:id="rId2"/>
    <sheet name="UHERO Forecast" sheetId="7" r:id="rId3"/>
    <sheet name="EV Counts" sheetId="3" r:id="rId4"/>
    <sheet name="Annual VMT" sheetId="4" r:id="rId5"/>
    <sheet name="Annual kWh" sheetId="5" r:id="rId6"/>
    <sheet name="Fuel Economy Growth" sheetId="6" r:id="rId7"/>
    <sheet name="Oahu PV" sheetId="8" r:id="rId8"/>
    <sheet name="Hawai‘i Island PV" sheetId="10" r:id="rId9"/>
    <sheet name="Maui PV" sheetId="11" r:id="rId10"/>
    <sheet name="Molokaʻi PV" sheetId="12" r:id="rId11"/>
    <sheet name="Lānaʻi PV" sheetId="13" r:id="rId12"/>
  </sheets>
  <definedNames>
    <definedName name="_xlnm.Print_Area" localSheetId="5">'Annual kWh'!$A$1:$N$45</definedName>
    <definedName name="_xlnm.Print_Area" localSheetId="4">'Annual VMT'!$A$1:$Q$42</definedName>
    <definedName name="_xlnm.Print_Area" localSheetId="3">'EV Counts'!$A$1:$F$482</definedName>
    <definedName name="_xlnm.Print_Area" localSheetId="0">'EV Saturation'!$A$1:$F$483</definedName>
    <definedName name="_xlnm.Print_Area" localSheetId="6">'Fuel Economy Growth'!$A$1:$AH$20</definedName>
    <definedName name="_xlnm.Print_Area" localSheetId="8">'Hawai‘i Island PV'!$A$1:$H$43</definedName>
    <definedName name="_xlnm.Print_Area" localSheetId="11">'Lānaʻi PV'!$A$1:$H$43</definedName>
    <definedName name="_xlnm.Print_Area" localSheetId="1">LDV!$A$1:$F$483</definedName>
    <definedName name="_xlnm.Print_Area" localSheetId="9">'Maui PV'!$A$1:$H$43</definedName>
    <definedName name="_xlnm.Print_Area" localSheetId="10">'Molokaʻi PV'!$A$1:$H$43</definedName>
    <definedName name="_xlnm.Print_Area" localSheetId="7">'Oahu PV'!$A$1:$H$43</definedName>
    <definedName name="_xlnm.Print_Area" localSheetId="2">'UHERO Forecast'!$A$1:$G$55</definedName>
    <definedName name="_xlnm.Print_Titles" localSheetId="5">'Annual kWh'!$A:$A,'Annual kWh'!$1:$2</definedName>
    <definedName name="_xlnm.Print_Titles" localSheetId="4">'Annual VMT'!$1:$2</definedName>
    <definedName name="_xlnm.Print_Titles" localSheetId="3">'EV Counts'!$1:$2</definedName>
    <definedName name="_xlnm.Print_Titles" localSheetId="0">'EV Saturation'!$1:$3</definedName>
    <definedName name="_xlnm.Print_Titles" localSheetId="6">'Fuel Economy Growth'!$A:$A</definedName>
    <definedName name="_xlnm.Print_Titles" localSheetId="1">LDV!$1:$3</definedName>
    <definedName name="_xlnm.Print_Titles" localSheetId="7">'Oahu PV'!$1:$3</definedName>
    <definedName name="_xlnm.Print_Titles" localSheetId="2">'UHERO Forecast'!$1:$4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 l="1"/>
  <c r="F12" i="4" s="1"/>
  <c r="F13" i="4" s="1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E11" i="4"/>
  <c r="E12" i="4" s="1"/>
  <c r="E13" i="4" s="1"/>
  <c r="E14" i="4" s="1"/>
  <c r="E15" i="4" s="1"/>
  <c r="E16" i="4" s="1"/>
  <c r="E17" i="4" s="1"/>
  <c r="E18" i="4" s="1"/>
  <c r="E19" i="4" s="1"/>
  <c r="E20" i="4" s="1"/>
  <c r="E21" i="4" s="1"/>
  <c r="E22" i="4" s="1"/>
  <c r="E23" i="4" s="1"/>
  <c r="E24" i="4" s="1"/>
  <c r="E25" i="4" s="1"/>
  <c r="E26" i="4" s="1"/>
  <c r="E27" i="4" s="1"/>
  <c r="E28" i="4" s="1"/>
  <c r="E29" i="4" s="1"/>
  <c r="D11" i="4" l="1"/>
  <c r="D12" i="4" s="1"/>
  <c r="D13" i="4" s="1"/>
  <c r="D14" i="4" s="1"/>
  <c r="D15" i="4" s="1"/>
  <c r="D16" i="4" s="1"/>
  <c r="D17" i="4" s="1"/>
  <c r="D18" i="4" s="1"/>
  <c r="D19" i="4" s="1"/>
  <c r="D20" i="4" s="1"/>
  <c r="D21" i="4" s="1"/>
  <c r="D22" i="4" s="1"/>
  <c r="D23" i="4" s="1"/>
  <c r="D24" i="4" s="1"/>
  <c r="D25" i="4" s="1"/>
  <c r="D26" i="4" s="1"/>
  <c r="D27" i="4" s="1"/>
  <c r="D28" i="4" s="1"/>
  <c r="D29" i="4" s="1"/>
  <c r="D30" i="4" s="1"/>
  <c r="D31" i="4" s="1"/>
  <c r="D32" i="4" s="1"/>
  <c r="D33" i="4" s="1"/>
  <c r="D34" i="4" s="1"/>
  <c r="D35" i="4" s="1"/>
  <c r="D36" i="4" s="1"/>
  <c r="D37" i="4" s="1"/>
  <c r="D38" i="4" s="1"/>
  <c r="D39" i="4" s="1"/>
  <c r="D40" i="4" s="1"/>
  <c r="D41" i="4" s="1"/>
  <c r="D42" i="4" s="1"/>
  <c r="C11" i="4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B11" i="4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D19" i="6"/>
  <c r="H19" i="6"/>
  <c r="H20" i="6" s="1"/>
  <c r="N16" i="5" s="1"/>
  <c r="L19" i="6"/>
  <c r="P19" i="6"/>
  <c r="T19" i="6"/>
  <c r="X19" i="6"/>
  <c r="X20" i="6" s="1"/>
  <c r="N32" i="5" s="1"/>
  <c r="AB19" i="6"/>
  <c r="AF19" i="6"/>
  <c r="C18" i="6"/>
  <c r="C19" i="6" s="1"/>
  <c r="D18" i="6"/>
  <c r="E18" i="6"/>
  <c r="E19" i="6" s="1"/>
  <c r="E20" i="6" s="1"/>
  <c r="N13" i="5" s="1"/>
  <c r="F18" i="6"/>
  <c r="F19" i="6" s="1"/>
  <c r="F20" i="6" s="1"/>
  <c r="N14" i="5" s="1"/>
  <c r="G18" i="6"/>
  <c r="G19" i="6" s="1"/>
  <c r="G20" i="6" s="1"/>
  <c r="N15" i="5" s="1"/>
  <c r="H18" i="6"/>
  <c r="I18" i="6"/>
  <c r="I19" i="6" s="1"/>
  <c r="J18" i="6"/>
  <c r="J19" i="6" s="1"/>
  <c r="J20" i="6" s="1"/>
  <c r="N18" i="5" s="1"/>
  <c r="K18" i="6"/>
  <c r="K19" i="6" s="1"/>
  <c r="K20" i="6" s="1"/>
  <c r="N19" i="5" s="1"/>
  <c r="L18" i="6"/>
  <c r="M18" i="6"/>
  <c r="M19" i="6" s="1"/>
  <c r="M20" i="6" s="1"/>
  <c r="N21" i="5" s="1"/>
  <c r="N18" i="6"/>
  <c r="N19" i="6" s="1"/>
  <c r="N20" i="6" s="1"/>
  <c r="N22" i="5" s="1"/>
  <c r="O18" i="6"/>
  <c r="O19" i="6" s="1"/>
  <c r="O20" i="6" s="1"/>
  <c r="N23" i="5" s="1"/>
  <c r="P18" i="6"/>
  <c r="Q18" i="6"/>
  <c r="Q19" i="6" s="1"/>
  <c r="Q20" i="6" s="1"/>
  <c r="N25" i="5" s="1"/>
  <c r="R18" i="6"/>
  <c r="R19" i="6" s="1"/>
  <c r="R20" i="6" s="1"/>
  <c r="N26" i="5" s="1"/>
  <c r="S18" i="6"/>
  <c r="S19" i="6" s="1"/>
  <c r="S20" i="6" s="1"/>
  <c r="N27" i="5" s="1"/>
  <c r="T18" i="6"/>
  <c r="U18" i="6"/>
  <c r="U19" i="6" s="1"/>
  <c r="U20" i="6" s="1"/>
  <c r="N29" i="5" s="1"/>
  <c r="V18" i="6"/>
  <c r="V19" i="6" s="1"/>
  <c r="V20" i="6" s="1"/>
  <c r="N30" i="5" s="1"/>
  <c r="W18" i="6"/>
  <c r="W19" i="6" s="1"/>
  <c r="W20" i="6" s="1"/>
  <c r="N31" i="5" s="1"/>
  <c r="X18" i="6"/>
  <c r="Y18" i="6"/>
  <c r="Y19" i="6" s="1"/>
  <c r="Z18" i="6"/>
  <c r="Z19" i="6" s="1"/>
  <c r="Z20" i="6" s="1"/>
  <c r="N34" i="5" s="1"/>
  <c r="AA18" i="6"/>
  <c r="AA19" i="6" s="1"/>
  <c r="AA20" i="6" s="1"/>
  <c r="N35" i="5" s="1"/>
  <c r="AB18" i="6"/>
  <c r="AC18" i="6"/>
  <c r="AC19" i="6" s="1"/>
  <c r="AC20" i="6" s="1"/>
  <c r="N37" i="5" s="1"/>
  <c r="AD18" i="6"/>
  <c r="AD19" i="6" s="1"/>
  <c r="AD20" i="6" s="1"/>
  <c r="N38" i="5" s="1"/>
  <c r="AE18" i="6"/>
  <c r="AE19" i="6" s="1"/>
  <c r="AE20" i="6" s="1"/>
  <c r="N39" i="5" s="1"/>
  <c r="AF18" i="6"/>
  <c r="AG18" i="6"/>
  <c r="AG19" i="6" s="1"/>
  <c r="AG20" i="6" s="1"/>
  <c r="N41" i="5" s="1"/>
  <c r="AH18" i="6"/>
  <c r="AH19" i="6" s="1"/>
  <c r="AH20" i="6" s="1"/>
  <c r="N42" i="5" s="1"/>
  <c r="B18" i="6"/>
  <c r="B19" i="6" s="1"/>
  <c r="K26" i="4"/>
  <c r="E30" i="4" s="1"/>
  <c r="E31" i="4" s="1"/>
  <c r="E32" i="4" s="1"/>
  <c r="E33" i="4" s="1"/>
  <c r="E34" i="4" s="1"/>
  <c r="E35" i="4" s="1"/>
  <c r="E36" i="4" s="1"/>
  <c r="E37" i="4" s="1"/>
  <c r="E38" i="4" s="1"/>
  <c r="E39" i="4" s="1"/>
  <c r="E40" i="4" s="1"/>
  <c r="E41" i="4" s="1"/>
  <c r="E42" i="4" s="1"/>
  <c r="F30" i="4" l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C20" i="6"/>
  <c r="N11" i="5" s="1"/>
  <c r="F11" i="5" s="1"/>
  <c r="T20" i="6"/>
  <c r="N28" i="5" s="1"/>
  <c r="D20" i="6"/>
  <c r="N12" i="5" s="1"/>
  <c r="Y20" i="6"/>
  <c r="N33" i="5" s="1"/>
  <c r="AF20" i="6"/>
  <c r="N40" i="5" s="1"/>
  <c r="P20" i="6"/>
  <c r="N24" i="5" s="1"/>
  <c r="I20" i="6"/>
  <c r="N17" i="5" s="1"/>
  <c r="AB20" i="6"/>
  <c r="N36" i="5" s="1"/>
  <c r="L20" i="6"/>
  <c r="N20" i="5" s="1"/>
  <c r="E11" i="5" l="1"/>
  <c r="D11" i="5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D42" i="5" s="1"/>
  <c r="B11" i="5"/>
  <c r="C11" i="5"/>
  <c r="C12" i="5" s="1"/>
  <c r="E12" i="5"/>
  <c r="F12" i="5"/>
  <c r="B12" i="5"/>
  <c r="E13" i="5" l="1"/>
  <c r="F13" i="5"/>
  <c r="B13" i="5"/>
  <c r="C13" i="5"/>
  <c r="F482" i="3"/>
  <c r="E482" i="3"/>
  <c r="D482" i="3"/>
  <c r="C482" i="3"/>
  <c r="B482" i="3"/>
  <c r="F481" i="3"/>
  <c r="E481" i="3"/>
  <c r="D481" i="3"/>
  <c r="C481" i="3"/>
  <c r="B481" i="3"/>
  <c r="F480" i="3"/>
  <c r="E480" i="3"/>
  <c r="D480" i="3"/>
  <c r="C480" i="3"/>
  <c r="B480" i="3"/>
  <c r="F479" i="3"/>
  <c r="E479" i="3"/>
  <c r="D479" i="3"/>
  <c r="C479" i="3"/>
  <c r="B479" i="3"/>
  <c r="F478" i="3"/>
  <c r="E478" i="3"/>
  <c r="D478" i="3"/>
  <c r="C478" i="3"/>
  <c r="B478" i="3"/>
  <c r="F477" i="3"/>
  <c r="E477" i="3"/>
  <c r="D477" i="3"/>
  <c r="C477" i="3"/>
  <c r="B477" i="3"/>
  <c r="F476" i="3"/>
  <c r="E476" i="3"/>
  <c r="D476" i="3"/>
  <c r="C476" i="3"/>
  <c r="B476" i="3"/>
  <c r="F475" i="3"/>
  <c r="E475" i="3"/>
  <c r="D475" i="3"/>
  <c r="C475" i="3"/>
  <c r="B475" i="3"/>
  <c r="F474" i="3"/>
  <c r="E474" i="3"/>
  <c r="D474" i="3"/>
  <c r="C474" i="3"/>
  <c r="B474" i="3"/>
  <c r="F473" i="3"/>
  <c r="E473" i="3"/>
  <c r="D473" i="3"/>
  <c r="C473" i="3"/>
  <c r="B473" i="3"/>
  <c r="F472" i="3"/>
  <c r="E472" i="3"/>
  <c r="D472" i="3"/>
  <c r="C472" i="3"/>
  <c r="B472" i="3"/>
  <c r="F471" i="3"/>
  <c r="E471" i="3"/>
  <c r="D471" i="3"/>
  <c r="C471" i="3"/>
  <c r="B471" i="3"/>
  <c r="F470" i="3"/>
  <c r="E470" i="3"/>
  <c r="D470" i="3"/>
  <c r="C470" i="3"/>
  <c r="B470" i="3"/>
  <c r="F469" i="3"/>
  <c r="E469" i="3"/>
  <c r="D469" i="3"/>
  <c r="C469" i="3"/>
  <c r="B469" i="3"/>
  <c r="F468" i="3"/>
  <c r="E468" i="3"/>
  <c r="D468" i="3"/>
  <c r="C468" i="3"/>
  <c r="B468" i="3"/>
  <c r="F467" i="3"/>
  <c r="E467" i="3"/>
  <c r="D467" i="3"/>
  <c r="C467" i="3"/>
  <c r="B467" i="3"/>
  <c r="F466" i="3"/>
  <c r="E466" i="3"/>
  <c r="D466" i="3"/>
  <c r="C466" i="3"/>
  <c r="B466" i="3"/>
  <c r="F465" i="3"/>
  <c r="E465" i="3"/>
  <c r="D465" i="3"/>
  <c r="C465" i="3"/>
  <c r="B465" i="3"/>
  <c r="F464" i="3"/>
  <c r="E464" i="3"/>
  <c r="D464" i="3"/>
  <c r="C464" i="3"/>
  <c r="B464" i="3"/>
  <c r="F463" i="3"/>
  <c r="E463" i="3"/>
  <c r="D463" i="3"/>
  <c r="C463" i="3"/>
  <c r="B463" i="3"/>
  <c r="F462" i="3"/>
  <c r="E462" i="3"/>
  <c r="D462" i="3"/>
  <c r="C462" i="3"/>
  <c r="B462" i="3"/>
  <c r="F461" i="3"/>
  <c r="E461" i="3"/>
  <c r="D461" i="3"/>
  <c r="C461" i="3"/>
  <c r="B461" i="3"/>
  <c r="F460" i="3"/>
  <c r="E460" i="3"/>
  <c r="D460" i="3"/>
  <c r="C460" i="3"/>
  <c r="B460" i="3"/>
  <c r="F459" i="3"/>
  <c r="E459" i="3"/>
  <c r="D459" i="3"/>
  <c r="C459" i="3"/>
  <c r="B459" i="3"/>
  <c r="F458" i="3"/>
  <c r="E458" i="3"/>
  <c r="D458" i="3"/>
  <c r="C458" i="3"/>
  <c r="B458" i="3"/>
  <c r="F457" i="3"/>
  <c r="E457" i="3"/>
  <c r="D457" i="3"/>
  <c r="C457" i="3"/>
  <c r="B457" i="3"/>
  <c r="F456" i="3"/>
  <c r="E456" i="3"/>
  <c r="D456" i="3"/>
  <c r="C456" i="3"/>
  <c r="B456" i="3"/>
  <c r="F455" i="3"/>
  <c r="E455" i="3"/>
  <c r="D455" i="3"/>
  <c r="C455" i="3"/>
  <c r="B455" i="3"/>
  <c r="F454" i="3"/>
  <c r="E454" i="3"/>
  <c r="D454" i="3"/>
  <c r="C454" i="3"/>
  <c r="B454" i="3"/>
  <c r="F453" i="3"/>
  <c r="E453" i="3"/>
  <c r="D453" i="3"/>
  <c r="C453" i="3"/>
  <c r="B453" i="3"/>
  <c r="F452" i="3"/>
  <c r="E452" i="3"/>
  <c r="D452" i="3"/>
  <c r="C452" i="3"/>
  <c r="B452" i="3"/>
  <c r="F451" i="3"/>
  <c r="E451" i="3"/>
  <c r="D451" i="3"/>
  <c r="C451" i="3"/>
  <c r="B451" i="3"/>
  <c r="F450" i="3"/>
  <c r="E450" i="3"/>
  <c r="D450" i="3"/>
  <c r="C450" i="3"/>
  <c r="B450" i="3"/>
  <c r="F449" i="3"/>
  <c r="E449" i="3"/>
  <c r="D449" i="3"/>
  <c r="C449" i="3"/>
  <c r="B449" i="3"/>
  <c r="F448" i="3"/>
  <c r="E448" i="3"/>
  <c r="D448" i="3"/>
  <c r="C448" i="3"/>
  <c r="B448" i="3"/>
  <c r="F447" i="3"/>
  <c r="E447" i="3"/>
  <c r="D447" i="3"/>
  <c r="C447" i="3"/>
  <c r="B447" i="3"/>
  <c r="F446" i="3"/>
  <c r="E446" i="3"/>
  <c r="D446" i="3"/>
  <c r="C446" i="3"/>
  <c r="B446" i="3"/>
  <c r="F445" i="3"/>
  <c r="E445" i="3"/>
  <c r="D445" i="3"/>
  <c r="C445" i="3"/>
  <c r="B445" i="3"/>
  <c r="F444" i="3"/>
  <c r="E444" i="3"/>
  <c r="D444" i="3"/>
  <c r="C444" i="3"/>
  <c r="B444" i="3"/>
  <c r="F443" i="3"/>
  <c r="E443" i="3"/>
  <c r="D443" i="3"/>
  <c r="C443" i="3"/>
  <c r="B443" i="3"/>
  <c r="F442" i="3"/>
  <c r="E442" i="3"/>
  <c r="D442" i="3"/>
  <c r="C442" i="3"/>
  <c r="B442" i="3"/>
  <c r="F441" i="3"/>
  <c r="E441" i="3"/>
  <c r="D441" i="3"/>
  <c r="C441" i="3"/>
  <c r="B441" i="3"/>
  <c r="F440" i="3"/>
  <c r="E440" i="3"/>
  <c r="D440" i="3"/>
  <c r="C440" i="3"/>
  <c r="B440" i="3"/>
  <c r="F439" i="3"/>
  <c r="E439" i="3"/>
  <c r="D439" i="3"/>
  <c r="C439" i="3"/>
  <c r="B439" i="3"/>
  <c r="F438" i="3"/>
  <c r="E438" i="3"/>
  <c r="D438" i="3"/>
  <c r="C438" i="3"/>
  <c r="B438" i="3"/>
  <c r="F437" i="3"/>
  <c r="E437" i="3"/>
  <c r="D437" i="3"/>
  <c r="C437" i="3"/>
  <c r="B437" i="3"/>
  <c r="F436" i="3"/>
  <c r="E436" i="3"/>
  <c r="D436" i="3"/>
  <c r="C436" i="3"/>
  <c r="B436" i="3"/>
  <c r="F435" i="3"/>
  <c r="E435" i="3"/>
  <c r="D435" i="3"/>
  <c r="C435" i="3"/>
  <c r="B435" i="3"/>
  <c r="F434" i="3"/>
  <c r="E434" i="3"/>
  <c r="D434" i="3"/>
  <c r="C434" i="3"/>
  <c r="B434" i="3"/>
  <c r="F433" i="3"/>
  <c r="E433" i="3"/>
  <c r="D433" i="3"/>
  <c r="C433" i="3"/>
  <c r="B433" i="3"/>
  <c r="F432" i="3"/>
  <c r="E432" i="3"/>
  <c r="D432" i="3"/>
  <c r="C432" i="3"/>
  <c r="B432" i="3"/>
  <c r="F431" i="3"/>
  <c r="E431" i="3"/>
  <c r="D431" i="3"/>
  <c r="C431" i="3"/>
  <c r="B431" i="3"/>
  <c r="F430" i="3"/>
  <c r="E430" i="3"/>
  <c r="D430" i="3"/>
  <c r="C430" i="3"/>
  <c r="B430" i="3"/>
  <c r="F429" i="3"/>
  <c r="E429" i="3"/>
  <c r="D429" i="3"/>
  <c r="C429" i="3"/>
  <c r="B429" i="3"/>
  <c r="F428" i="3"/>
  <c r="E428" i="3"/>
  <c r="D428" i="3"/>
  <c r="C428" i="3"/>
  <c r="B428" i="3"/>
  <c r="F427" i="3"/>
  <c r="E427" i="3"/>
  <c r="D427" i="3"/>
  <c r="C427" i="3"/>
  <c r="B427" i="3"/>
  <c r="F426" i="3"/>
  <c r="E426" i="3"/>
  <c r="D426" i="3"/>
  <c r="C426" i="3"/>
  <c r="B426" i="3"/>
  <c r="F425" i="3"/>
  <c r="E425" i="3"/>
  <c r="D425" i="3"/>
  <c r="C425" i="3"/>
  <c r="B425" i="3"/>
  <c r="F424" i="3"/>
  <c r="E424" i="3"/>
  <c r="D424" i="3"/>
  <c r="C424" i="3"/>
  <c r="B424" i="3"/>
  <c r="F423" i="3"/>
  <c r="E423" i="3"/>
  <c r="D423" i="3"/>
  <c r="C423" i="3"/>
  <c r="B423" i="3"/>
  <c r="F422" i="3"/>
  <c r="E422" i="3"/>
  <c r="D422" i="3"/>
  <c r="C422" i="3"/>
  <c r="B422" i="3"/>
  <c r="F421" i="3"/>
  <c r="E421" i="3"/>
  <c r="D421" i="3"/>
  <c r="C421" i="3"/>
  <c r="B421" i="3"/>
  <c r="F420" i="3"/>
  <c r="E420" i="3"/>
  <c r="D420" i="3"/>
  <c r="C420" i="3"/>
  <c r="B420" i="3"/>
  <c r="F419" i="3"/>
  <c r="E419" i="3"/>
  <c r="D419" i="3"/>
  <c r="C419" i="3"/>
  <c r="B419" i="3"/>
  <c r="F418" i="3"/>
  <c r="E418" i="3"/>
  <c r="D418" i="3"/>
  <c r="C418" i="3"/>
  <c r="B418" i="3"/>
  <c r="F417" i="3"/>
  <c r="E417" i="3"/>
  <c r="D417" i="3"/>
  <c r="C417" i="3"/>
  <c r="B417" i="3"/>
  <c r="F416" i="3"/>
  <c r="E416" i="3"/>
  <c r="D416" i="3"/>
  <c r="C416" i="3"/>
  <c r="B416" i="3"/>
  <c r="F415" i="3"/>
  <c r="E415" i="3"/>
  <c r="D415" i="3"/>
  <c r="C415" i="3"/>
  <c r="B415" i="3"/>
  <c r="F414" i="3"/>
  <c r="E414" i="3"/>
  <c r="D414" i="3"/>
  <c r="C414" i="3"/>
  <c r="B414" i="3"/>
  <c r="F413" i="3"/>
  <c r="E413" i="3"/>
  <c r="D413" i="3"/>
  <c r="C413" i="3"/>
  <c r="B413" i="3"/>
  <c r="F412" i="3"/>
  <c r="E412" i="3"/>
  <c r="D412" i="3"/>
  <c r="C412" i="3"/>
  <c r="B412" i="3"/>
  <c r="F411" i="3"/>
  <c r="E411" i="3"/>
  <c r="D411" i="3"/>
  <c r="C411" i="3"/>
  <c r="B411" i="3"/>
  <c r="F410" i="3"/>
  <c r="E410" i="3"/>
  <c r="D410" i="3"/>
  <c r="C410" i="3"/>
  <c r="B410" i="3"/>
  <c r="F409" i="3"/>
  <c r="E409" i="3"/>
  <c r="D409" i="3"/>
  <c r="C409" i="3"/>
  <c r="B409" i="3"/>
  <c r="F408" i="3"/>
  <c r="E408" i="3"/>
  <c r="D408" i="3"/>
  <c r="C408" i="3"/>
  <c r="B408" i="3"/>
  <c r="F407" i="3"/>
  <c r="E407" i="3"/>
  <c r="D407" i="3"/>
  <c r="C407" i="3"/>
  <c r="B407" i="3"/>
  <c r="F406" i="3"/>
  <c r="E406" i="3"/>
  <c r="D406" i="3"/>
  <c r="C406" i="3"/>
  <c r="B406" i="3"/>
  <c r="F405" i="3"/>
  <c r="E405" i="3"/>
  <c r="D405" i="3"/>
  <c r="C405" i="3"/>
  <c r="B405" i="3"/>
  <c r="F404" i="3"/>
  <c r="E404" i="3"/>
  <c r="D404" i="3"/>
  <c r="C404" i="3"/>
  <c r="B404" i="3"/>
  <c r="F403" i="3"/>
  <c r="E403" i="3"/>
  <c r="D403" i="3"/>
  <c r="C403" i="3"/>
  <c r="B403" i="3"/>
  <c r="F402" i="3"/>
  <c r="E402" i="3"/>
  <c r="D402" i="3"/>
  <c r="C402" i="3"/>
  <c r="B402" i="3"/>
  <c r="F401" i="3"/>
  <c r="E401" i="3"/>
  <c r="D401" i="3"/>
  <c r="C401" i="3"/>
  <c r="B401" i="3"/>
  <c r="F400" i="3"/>
  <c r="E400" i="3"/>
  <c r="D400" i="3"/>
  <c r="C400" i="3"/>
  <c r="B400" i="3"/>
  <c r="F399" i="3"/>
  <c r="E399" i="3"/>
  <c r="D399" i="3"/>
  <c r="C399" i="3"/>
  <c r="B399" i="3"/>
  <c r="F398" i="3"/>
  <c r="E398" i="3"/>
  <c r="D398" i="3"/>
  <c r="C398" i="3"/>
  <c r="B398" i="3"/>
  <c r="F397" i="3"/>
  <c r="E397" i="3"/>
  <c r="D397" i="3"/>
  <c r="C397" i="3"/>
  <c r="B397" i="3"/>
  <c r="F396" i="3"/>
  <c r="E396" i="3"/>
  <c r="D396" i="3"/>
  <c r="C396" i="3"/>
  <c r="B396" i="3"/>
  <c r="F395" i="3"/>
  <c r="E395" i="3"/>
  <c r="D395" i="3"/>
  <c r="C395" i="3"/>
  <c r="B395" i="3"/>
  <c r="F394" i="3"/>
  <c r="E394" i="3"/>
  <c r="D394" i="3"/>
  <c r="C394" i="3"/>
  <c r="B394" i="3"/>
  <c r="F393" i="3"/>
  <c r="E393" i="3"/>
  <c r="D393" i="3"/>
  <c r="C393" i="3"/>
  <c r="B393" i="3"/>
  <c r="F392" i="3"/>
  <c r="E392" i="3"/>
  <c r="D392" i="3"/>
  <c r="C392" i="3"/>
  <c r="B392" i="3"/>
  <c r="F391" i="3"/>
  <c r="E391" i="3"/>
  <c r="D391" i="3"/>
  <c r="C391" i="3"/>
  <c r="B391" i="3"/>
  <c r="F390" i="3"/>
  <c r="E390" i="3"/>
  <c r="D390" i="3"/>
  <c r="C390" i="3"/>
  <c r="B390" i="3"/>
  <c r="F389" i="3"/>
  <c r="E389" i="3"/>
  <c r="D389" i="3"/>
  <c r="C389" i="3"/>
  <c r="B389" i="3"/>
  <c r="F388" i="3"/>
  <c r="E388" i="3"/>
  <c r="D388" i="3"/>
  <c r="C388" i="3"/>
  <c r="B388" i="3"/>
  <c r="F387" i="3"/>
  <c r="E387" i="3"/>
  <c r="D387" i="3"/>
  <c r="C387" i="3"/>
  <c r="B387" i="3"/>
  <c r="F386" i="3"/>
  <c r="E386" i="3"/>
  <c r="D386" i="3"/>
  <c r="C386" i="3"/>
  <c r="B386" i="3"/>
  <c r="F385" i="3"/>
  <c r="E385" i="3"/>
  <c r="D385" i="3"/>
  <c r="C385" i="3"/>
  <c r="B385" i="3"/>
  <c r="F384" i="3"/>
  <c r="E384" i="3"/>
  <c r="D384" i="3"/>
  <c r="C384" i="3"/>
  <c r="B384" i="3"/>
  <c r="F383" i="3"/>
  <c r="E383" i="3"/>
  <c r="D383" i="3"/>
  <c r="C383" i="3"/>
  <c r="B383" i="3"/>
  <c r="F382" i="3"/>
  <c r="E382" i="3"/>
  <c r="D382" i="3"/>
  <c r="C382" i="3"/>
  <c r="B382" i="3"/>
  <c r="F381" i="3"/>
  <c r="E381" i="3"/>
  <c r="D381" i="3"/>
  <c r="C381" i="3"/>
  <c r="B381" i="3"/>
  <c r="F380" i="3"/>
  <c r="E380" i="3"/>
  <c r="D380" i="3"/>
  <c r="C380" i="3"/>
  <c r="B380" i="3"/>
  <c r="F379" i="3"/>
  <c r="E379" i="3"/>
  <c r="D379" i="3"/>
  <c r="C379" i="3"/>
  <c r="B379" i="3"/>
  <c r="F378" i="3"/>
  <c r="E378" i="3"/>
  <c r="D378" i="3"/>
  <c r="C378" i="3"/>
  <c r="B378" i="3"/>
  <c r="F377" i="3"/>
  <c r="E377" i="3"/>
  <c r="D377" i="3"/>
  <c r="C377" i="3"/>
  <c r="B377" i="3"/>
  <c r="F376" i="3"/>
  <c r="E376" i="3"/>
  <c r="D376" i="3"/>
  <c r="C376" i="3"/>
  <c r="B376" i="3"/>
  <c r="F375" i="3"/>
  <c r="E375" i="3"/>
  <c r="D375" i="3"/>
  <c r="C375" i="3"/>
  <c r="B375" i="3"/>
  <c r="F374" i="3"/>
  <c r="E374" i="3"/>
  <c r="D374" i="3"/>
  <c r="C374" i="3"/>
  <c r="B374" i="3"/>
  <c r="F373" i="3"/>
  <c r="E373" i="3"/>
  <c r="D373" i="3"/>
  <c r="C373" i="3"/>
  <c r="B373" i="3"/>
  <c r="F372" i="3"/>
  <c r="E372" i="3"/>
  <c r="D372" i="3"/>
  <c r="C372" i="3"/>
  <c r="B372" i="3"/>
  <c r="F371" i="3"/>
  <c r="E371" i="3"/>
  <c r="D371" i="3"/>
  <c r="C371" i="3"/>
  <c r="B371" i="3"/>
  <c r="F370" i="3"/>
  <c r="E370" i="3"/>
  <c r="D370" i="3"/>
  <c r="C370" i="3"/>
  <c r="B370" i="3"/>
  <c r="F369" i="3"/>
  <c r="E369" i="3"/>
  <c r="D369" i="3"/>
  <c r="C369" i="3"/>
  <c r="B369" i="3"/>
  <c r="F368" i="3"/>
  <c r="E368" i="3"/>
  <c r="D368" i="3"/>
  <c r="C368" i="3"/>
  <c r="B368" i="3"/>
  <c r="F367" i="3"/>
  <c r="E367" i="3"/>
  <c r="D367" i="3"/>
  <c r="C367" i="3"/>
  <c r="B367" i="3"/>
  <c r="F366" i="3"/>
  <c r="E366" i="3"/>
  <c r="D366" i="3"/>
  <c r="C366" i="3"/>
  <c r="B366" i="3"/>
  <c r="F365" i="3"/>
  <c r="E365" i="3"/>
  <c r="D365" i="3"/>
  <c r="C365" i="3"/>
  <c r="B365" i="3"/>
  <c r="F364" i="3"/>
  <c r="E364" i="3"/>
  <c r="D364" i="3"/>
  <c r="C364" i="3"/>
  <c r="B364" i="3"/>
  <c r="F363" i="3"/>
  <c r="E363" i="3"/>
  <c r="D363" i="3"/>
  <c r="C363" i="3"/>
  <c r="B363" i="3"/>
  <c r="F362" i="3"/>
  <c r="E362" i="3"/>
  <c r="D362" i="3"/>
  <c r="C362" i="3"/>
  <c r="B362" i="3"/>
  <c r="F361" i="3"/>
  <c r="E361" i="3"/>
  <c r="D361" i="3"/>
  <c r="C361" i="3"/>
  <c r="B361" i="3"/>
  <c r="F360" i="3"/>
  <c r="E360" i="3"/>
  <c r="D360" i="3"/>
  <c r="C360" i="3"/>
  <c r="B360" i="3"/>
  <c r="F359" i="3"/>
  <c r="E359" i="3"/>
  <c r="D359" i="3"/>
  <c r="C359" i="3"/>
  <c r="B359" i="3"/>
  <c r="F358" i="3"/>
  <c r="E358" i="3"/>
  <c r="D358" i="3"/>
  <c r="C358" i="3"/>
  <c r="B358" i="3"/>
  <c r="F357" i="3"/>
  <c r="E357" i="3"/>
  <c r="D357" i="3"/>
  <c r="C357" i="3"/>
  <c r="B357" i="3"/>
  <c r="F356" i="3"/>
  <c r="E356" i="3"/>
  <c r="D356" i="3"/>
  <c r="C356" i="3"/>
  <c r="B356" i="3"/>
  <c r="F355" i="3"/>
  <c r="E355" i="3"/>
  <c r="D355" i="3"/>
  <c r="C355" i="3"/>
  <c r="B355" i="3"/>
  <c r="F354" i="3"/>
  <c r="E354" i="3"/>
  <c r="D354" i="3"/>
  <c r="C354" i="3"/>
  <c r="B354" i="3"/>
  <c r="F353" i="3"/>
  <c r="E353" i="3"/>
  <c r="D353" i="3"/>
  <c r="C353" i="3"/>
  <c r="B353" i="3"/>
  <c r="F352" i="3"/>
  <c r="E352" i="3"/>
  <c r="D352" i="3"/>
  <c r="C352" i="3"/>
  <c r="B352" i="3"/>
  <c r="F351" i="3"/>
  <c r="E351" i="3"/>
  <c r="D351" i="3"/>
  <c r="C351" i="3"/>
  <c r="B351" i="3"/>
  <c r="F350" i="3"/>
  <c r="E350" i="3"/>
  <c r="D350" i="3"/>
  <c r="C350" i="3"/>
  <c r="B350" i="3"/>
  <c r="F349" i="3"/>
  <c r="E349" i="3"/>
  <c r="D349" i="3"/>
  <c r="C349" i="3"/>
  <c r="B349" i="3"/>
  <c r="F348" i="3"/>
  <c r="E348" i="3"/>
  <c r="D348" i="3"/>
  <c r="C348" i="3"/>
  <c r="B348" i="3"/>
  <c r="F347" i="3"/>
  <c r="E347" i="3"/>
  <c r="D347" i="3"/>
  <c r="C347" i="3"/>
  <c r="B347" i="3"/>
  <c r="F346" i="3"/>
  <c r="E346" i="3"/>
  <c r="D346" i="3"/>
  <c r="C346" i="3"/>
  <c r="B346" i="3"/>
  <c r="F345" i="3"/>
  <c r="E345" i="3"/>
  <c r="D345" i="3"/>
  <c r="C345" i="3"/>
  <c r="B345" i="3"/>
  <c r="F344" i="3"/>
  <c r="E344" i="3"/>
  <c r="D344" i="3"/>
  <c r="C344" i="3"/>
  <c r="B344" i="3"/>
  <c r="F343" i="3"/>
  <c r="E343" i="3"/>
  <c r="D343" i="3"/>
  <c r="C343" i="3"/>
  <c r="B343" i="3"/>
  <c r="F342" i="3"/>
  <c r="E342" i="3"/>
  <c r="D342" i="3"/>
  <c r="C342" i="3"/>
  <c r="B342" i="3"/>
  <c r="F341" i="3"/>
  <c r="E341" i="3"/>
  <c r="D341" i="3"/>
  <c r="C341" i="3"/>
  <c r="B341" i="3"/>
  <c r="F340" i="3"/>
  <c r="E340" i="3"/>
  <c r="D340" i="3"/>
  <c r="C340" i="3"/>
  <c r="B340" i="3"/>
  <c r="F339" i="3"/>
  <c r="E339" i="3"/>
  <c r="D339" i="3"/>
  <c r="C339" i="3"/>
  <c r="B339" i="3"/>
  <c r="F338" i="3"/>
  <c r="E338" i="3"/>
  <c r="D338" i="3"/>
  <c r="C338" i="3"/>
  <c r="B338" i="3"/>
  <c r="F337" i="3"/>
  <c r="E337" i="3"/>
  <c r="D337" i="3"/>
  <c r="C337" i="3"/>
  <c r="B337" i="3"/>
  <c r="F336" i="3"/>
  <c r="E336" i="3"/>
  <c r="D336" i="3"/>
  <c r="C336" i="3"/>
  <c r="B336" i="3"/>
  <c r="F335" i="3"/>
  <c r="E335" i="3"/>
  <c r="D335" i="3"/>
  <c r="C335" i="3"/>
  <c r="B335" i="3"/>
  <c r="F334" i="3"/>
  <c r="E334" i="3"/>
  <c r="D334" i="3"/>
  <c r="C334" i="3"/>
  <c r="B334" i="3"/>
  <c r="F333" i="3"/>
  <c r="E333" i="3"/>
  <c r="D333" i="3"/>
  <c r="C333" i="3"/>
  <c r="B333" i="3"/>
  <c r="F332" i="3"/>
  <c r="E332" i="3"/>
  <c r="D332" i="3"/>
  <c r="C332" i="3"/>
  <c r="B332" i="3"/>
  <c r="F331" i="3"/>
  <c r="E331" i="3"/>
  <c r="D331" i="3"/>
  <c r="C331" i="3"/>
  <c r="B331" i="3"/>
  <c r="F330" i="3"/>
  <c r="E330" i="3"/>
  <c r="D330" i="3"/>
  <c r="C330" i="3"/>
  <c r="B330" i="3"/>
  <c r="F329" i="3"/>
  <c r="E329" i="3"/>
  <c r="D329" i="3"/>
  <c r="C329" i="3"/>
  <c r="B329" i="3"/>
  <c r="F328" i="3"/>
  <c r="E328" i="3"/>
  <c r="D328" i="3"/>
  <c r="C328" i="3"/>
  <c r="B328" i="3"/>
  <c r="F327" i="3"/>
  <c r="E327" i="3"/>
  <c r="D327" i="3"/>
  <c r="C327" i="3"/>
  <c r="B327" i="3"/>
  <c r="F326" i="3"/>
  <c r="E326" i="3"/>
  <c r="D326" i="3"/>
  <c r="C326" i="3"/>
  <c r="B326" i="3"/>
  <c r="F325" i="3"/>
  <c r="E325" i="3"/>
  <c r="D325" i="3"/>
  <c r="C325" i="3"/>
  <c r="B325" i="3"/>
  <c r="F324" i="3"/>
  <c r="E324" i="3"/>
  <c r="D324" i="3"/>
  <c r="C324" i="3"/>
  <c r="B324" i="3"/>
  <c r="F323" i="3"/>
  <c r="E323" i="3"/>
  <c r="D323" i="3"/>
  <c r="C323" i="3"/>
  <c r="B323" i="3"/>
  <c r="F322" i="3"/>
  <c r="E322" i="3"/>
  <c r="D322" i="3"/>
  <c r="C322" i="3"/>
  <c r="B322" i="3"/>
  <c r="F321" i="3"/>
  <c r="E321" i="3"/>
  <c r="D321" i="3"/>
  <c r="C321" i="3"/>
  <c r="B321" i="3"/>
  <c r="F320" i="3"/>
  <c r="E320" i="3"/>
  <c r="D320" i="3"/>
  <c r="C320" i="3"/>
  <c r="B320" i="3"/>
  <c r="F319" i="3"/>
  <c r="E319" i="3"/>
  <c r="D319" i="3"/>
  <c r="C319" i="3"/>
  <c r="B319" i="3"/>
  <c r="F318" i="3"/>
  <c r="E318" i="3"/>
  <c r="D318" i="3"/>
  <c r="C318" i="3"/>
  <c r="B318" i="3"/>
  <c r="F317" i="3"/>
  <c r="E317" i="3"/>
  <c r="D317" i="3"/>
  <c r="C317" i="3"/>
  <c r="B317" i="3"/>
  <c r="F316" i="3"/>
  <c r="E316" i="3"/>
  <c r="D316" i="3"/>
  <c r="C316" i="3"/>
  <c r="B316" i="3"/>
  <c r="F315" i="3"/>
  <c r="E315" i="3"/>
  <c r="D315" i="3"/>
  <c r="C315" i="3"/>
  <c r="B315" i="3"/>
  <c r="F314" i="3"/>
  <c r="E314" i="3"/>
  <c r="D314" i="3"/>
  <c r="C314" i="3"/>
  <c r="B314" i="3"/>
  <c r="F313" i="3"/>
  <c r="E313" i="3"/>
  <c r="D313" i="3"/>
  <c r="C313" i="3"/>
  <c r="B313" i="3"/>
  <c r="F312" i="3"/>
  <c r="E312" i="3"/>
  <c r="D312" i="3"/>
  <c r="C312" i="3"/>
  <c r="B312" i="3"/>
  <c r="F311" i="3"/>
  <c r="E311" i="3"/>
  <c r="D311" i="3"/>
  <c r="C311" i="3"/>
  <c r="B311" i="3"/>
  <c r="F310" i="3"/>
  <c r="E310" i="3"/>
  <c r="D310" i="3"/>
  <c r="C310" i="3"/>
  <c r="B310" i="3"/>
  <c r="F309" i="3"/>
  <c r="E309" i="3"/>
  <c r="D309" i="3"/>
  <c r="C309" i="3"/>
  <c r="B309" i="3"/>
  <c r="F308" i="3"/>
  <c r="E308" i="3"/>
  <c r="D308" i="3"/>
  <c r="C308" i="3"/>
  <c r="B308" i="3"/>
  <c r="F307" i="3"/>
  <c r="E307" i="3"/>
  <c r="D307" i="3"/>
  <c r="C307" i="3"/>
  <c r="B307" i="3"/>
  <c r="F306" i="3"/>
  <c r="E306" i="3"/>
  <c r="D306" i="3"/>
  <c r="C306" i="3"/>
  <c r="B306" i="3"/>
  <c r="F305" i="3"/>
  <c r="E305" i="3"/>
  <c r="D305" i="3"/>
  <c r="C305" i="3"/>
  <c r="B305" i="3"/>
  <c r="F304" i="3"/>
  <c r="E304" i="3"/>
  <c r="D304" i="3"/>
  <c r="C304" i="3"/>
  <c r="B304" i="3"/>
  <c r="F303" i="3"/>
  <c r="E303" i="3"/>
  <c r="D303" i="3"/>
  <c r="C303" i="3"/>
  <c r="B303" i="3"/>
  <c r="F302" i="3"/>
  <c r="E302" i="3"/>
  <c r="D302" i="3"/>
  <c r="C302" i="3"/>
  <c r="B302" i="3"/>
  <c r="F301" i="3"/>
  <c r="E301" i="3"/>
  <c r="D301" i="3"/>
  <c r="C301" i="3"/>
  <c r="B301" i="3"/>
  <c r="F300" i="3"/>
  <c r="E300" i="3"/>
  <c r="D300" i="3"/>
  <c r="C300" i="3"/>
  <c r="B300" i="3"/>
  <c r="F299" i="3"/>
  <c r="E299" i="3"/>
  <c r="D299" i="3"/>
  <c r="C299" i="3"/>
  <c r="B299" i="3"/>
  <c r="F298" i="3"/>
  <c r="E298" i="3"/>
  <c r="D298" i="3"/>
  <c r="C298" i="3"/>
  <c r="B298" i="3"/>
  <c r="F297" i="3"/>
  <c r="E297" i="3"/>
  <c r="D297" i="3"/>
  <c r="C297" i="3"/>
  <c r="B297" i="3"/>
  <c r="F296" i="3"/>
  <c r="E296" i="3"/>
  <c r="D296" i="3"/>
  <c r="C296" i="3"/>
  <c r="B296" i="3"/>
  <c r="F295" i="3"/>
  <c r="E295" i="3"/>
  <c r="D295" i="3"/>
  <c r="C295" i="3"/>
  <c r="B295" i="3"/>
  <c r="F294" i="3"/>
  <c r="E294" i="3"/>
  <c r="D294" i="3"/>
  <c r="C294" i="3"/>
  <c r="B294" i="3"/>
  <c r="F293" i="3"/>
  <c r="E293" i="3"/>
  <c r="D293" i="3"/>
  <c r="C293" i="3"/>
  <c r="B293" i="3"/>
  <c r="F292" i="3"/>
  <c r="E292" i="3"/>
  <c r="D292" i="3"/>
  <c r="C292" i="3"/>
  <c r="B292" i="3"/>
  <c r="F291" i="3"/>
  <c r="E291" i="3"/>
  <c r="D291" i="3"/>
  <c r="C291" i="3"/>
  <c r="B291" i="3"/>
  <c r="F290" i="3"/>
  <c r="E290" i="3"/>
  <c r="D290" i="3"/>
  <c r="C290" i="3"/>
  <c r="B290" i="3"/>
  <c r="F289" i="3"/>
  <c r="E289" i="3"/>
  <c r="D289" i="3"/>
  <c r="C289" i="3"/>
  <c r="B289" i="3"/>
  <c r="F288" i="3"/>
  <c r="E288" i="3"/>
  <c r="D288" i="3"/>
  <c r="C288" i="3"/>
  <c r="B288" i="3"/>
  <c r="F287" i="3"/>
  <c r="E287" i="3"/>
  <c r="D287" i="3"/>
  <c r="C287" i="3"/>
  <c r="B287" i="3"/>
  <c r="F286" i="3"/>
  <c r="E286" i="3"/>
  <c r="D286" i="3"/>
  <c r="C286" i="3"/>
  <c r="B286" i="3"/>
  <c r="F285" i="3"/>
  <c r="E285" i="3"/>
  <c r="D285" i="3"/>
  <c r="C285" i="3"/>
  <c r="B285" i="3"/>
  <c r="F284" i="3"/>
  <c r="E284" i="3"/>
  <c r="D284" i="3"/>
  <c r="C284" i="3"/>
  <c r="B284" i="3"/>
  <c r="F283" i="3"/>
  <c r="E283" i="3"/>
  <c r="D283" i="3"/>
  <c r="C283" i="3"/>
  <c r="B283" i="3"/>
  <c r="F282" i="3"/>
  <c r="E282" i="3"/>
  <c r="D282" i="3"/>
  <c r="C282" i="3"/>
  <c r="B282" i="3"/>
  <c r="F281" i="3"/>
  <c r="E281" i="3"/>
  <c r="D281" i="3"/>
  <c r="C281" i="3"/>
  <c r="B281" i="3"/>
  <c r="F280" i="3"/>
  <c r="E280" i="3"/>
  <c r="D280" i="3"/>
  <c r="C280" i="3"/>
  <c r="B280" i="3"/>
  <c r="F279" i="3"/>
  <c r="E279" i="3"/>
  <c r="D279" i="3"/>
  <c r="C279" i="3"/>
  <c r="B279" i="3"/>
  <c r="F278" i="3"/>
  <c r="E278" i="3"/>
  <c r="D278" i="3"/>
  <c r="C278" i="3"/>
  <c r="B278" i="3"/>
  <c r="F277" i="3"/>
  <c r="E277" i="3"/>
  <c r="D277" i="3"/>
  <c r="C277" i="3"/>
  <c r="B277" i="3"/>
  <c r="F276" i="3"/>
  <c r="E276" i="3"/>
  <c r="D276" i="3"/>
  <c r="C276" i="3"/>
  <c r="B276" i="3"/>
  <c r="F275" i="3"/>
  <c r="E275" i="3"/>
  <c r="D275" i="3"/>
  <c r="C275" i="3"/>
  <c r="B275" i="3"/>
  <c r="F274" i="3"/>
  <c r="E274" i="3"/>
  <c r="D274" i="3"/>
  <c r="C274" i="3"/>
  <c r="B274" i="3"/>
  <c r="F273" i="3"/>
  <c r="E273" i="3"/>
  <c r="D273" i="3"/>
  <c r="C273" i="3"/>
  <c r="B273" i="3"/>
  <c r="F272" i="3"/>
  <c r="E272" i="3"/>
  <c r="D272" i="3"/>
  <c r="C272" i="3"/>
  <c r="B272" i="3"/>
  <c r="F271" i="3"/>
  <c r="E271" i="3"/>
  <c r="D271" i="3"/>
  <c r="C271" i="3"/>
  <c r="B271" i="3"/>
  <c r="F270" i="3"/>
  <c r="E270" i="3"/>
  <c r="D270" i="3"/>
  <c r="C270" i="3"/>
  <c r="B270" i="3"/>
  <c r="F269" i="3"/>
  <c r="E269" i="3"/>
  <c r="D269" i="3"/>
  <c r="C269" i="3"/>
  <c r="B269" i="3"/>
  <c r="F268" i="3"/>
  <c r="E268" i="3"/>
  <c r="D268" i="3"/>
  <c r="C268" i="3"/>
  <c r="B268" i="3"/>
  <c r="F267" i="3"/>
  <c r="E267" i="3"/>
  <c r="D267" i="3"/>
  <c r="C267" i="3"/>
  <c r="B267" i="3"/>
  <c r="F266" i="3"/>
  <c r="E266" i="3"/>
  <c r="D266" i="3"/>
  <c r="C266" i="3"/>
  <c r="B266" i="3"/>
  <c r="F265" i="3"/>
  <c r="E265" i="3"/>
  <c r="D265" i="3"/>
  <c r="C265" i="3"/>
  <c r="B265" i="3"/>
  <c r="F264" i="3"/>
  <c r="E264" i="3"/>
  <c r="D264" i="3"/>
  <c r="C264" i="3"/>
  <c r="B264" i="3"/>
  <c r="F263" i="3"/>
  <c r="E263" i="3"/>
  <c r="D263" i="3"/>
  <c r="C263" i="3"/>
  <c r="B263" i="3"/>
  <c r="F262" i="3"/>
  <c r="E262" i="3"/>
  <c r="D262" i="3"/>
  <c r="C262" i="3"/>
  <c r="B262" i="3"/>
  <c r="F261" i="3"/>
  <c r="E261" i="3"/>
  <c r="D261" i="3"/>
  <c r="C261" i="3"/>
  <c r="B261" i="3"/>
  <c r="F260" i="3"/>
  <c r="E260" i="3"/>
  <c r="D260" i="3"/>
  <c r="C260" i="3"/>
  <c r="B260" i="3"/>
  <c r="F259" i="3"/>
  <c r="E259" i="3"/>
  <c r="D259" i="3"/>
  <c r="C259" i="3"/>
  <c r="B259" i="3"/>
  <c r="F258" i="3"/>
  <c r="E258" i="3"/>
  <c r="D258" i="3"/>
  <c r="C258" i="3"/>
  <c r="B258" i="3"/>
  <c r="F257" i="3"/>
  <c r="E257" i="3"/>
  <c r="D257" i="3"/>
  <c r="C257" i="3"/>
  <c r="B257" i="3"/>
  <c r="F256" i="3"/>
  <c r="E256" i="3"/>
  <c r="D256" i="3"/>
  <c r="C256" i="3"/>
  <c r="B256" i="3"/>
  <c r="F255" i="3"/>
  <c r="E255" i="3"/>
  <c r="D255" i="3"/>
  <c r="C255" i="3"/>
  <c r="B255" i="3"/>
  <c r="F254" i="3"/>
  <c r="E254" i="3"/>
  <c r="D254" i="3"/>
  <c r="C254" i="3"/>
  <c r="B254" i="3"/>
  <c r="F253" i="3"/>
  <c r="E253" i="3"/>
  <c r="D253" i="3"/>
  <c r="C253" i="3"/>
  <c r="B253" i="3"/>
  <c r="F252" i="3"/>
  <c r="E252" i="3"/>
  <c r="D252" i="3"/>
  <c r="C252" i="3"/>
  <c r="B252" i="3"/>
  <c r="F251" i="3"/>
  <c r="E251" i="3"/>
  <c r="D251" i="3"/>
  <c r="C251" i="3"/>
  <c r="B251" i="3"/>
  <c r="F250" i="3"/>
  <c r="E250" i="3"/>
  <c r="D250" i="3"/>
  <c r="C250" i="3"/>
  <c r="B250" i="3"/>
  <c r="F249" i="3"/>
  <c r="E249" i="3"/>
  <c r="D249" i="3"/>
  <c r="C249" i="3"/>
  <c r="B249" i="3"/>
  <c r="F248" i="3"/>
  <c r="E248" i="3"/>
  <c r="D248" i="3"/>
  <c r="C248" i="3"/>
  <c r="B248" i="3"/>
  <c r="F247" i="3"/>
  <c r="E247" i="3"/>
  <c r="D247" i="3"/>
  <c r="C247" i="3"/>
  <c r="B247" i="3"/>
  <c r="F246" i="3"/>
  <c r="E246" i="3"/>
  <c r="D246" i="3"/>
  <c r="C246" i="3"/>
  <c r="B246" i="3"/>
  <c r="F245" i="3"/>
  <c r="E245" i="3"/>
  <c r="D245" i="3"/>
  <c r="C245" i="3"/>
  <c r="B245" i="3"/>
  <c r="F244" i="3"/>
  <c r="E244" i="3"/>
  <c r="D244" i="3"/>
  <c r="C244" i="3"/>
  <c r="B244" i="3"/>
  <c r="F243" i="3"/>
  <c r="E243" i="3"/>
  <c r="D243" i="3"/>
  <c r="C243" i="3"/>
  <c r="B243" i="3"/>
  <c r="F242" i="3"/>
  <c r="E242" i="3"/>
  <c r="D242" i="3"/>
  <c r="C242" i="3"/>
  <c r="B242" i="3"/>
  <c r="F241" i="3"/>
  <c r="E241" i="3"/>
  <c r="D241" i="3"/>
  <c r="C241" i="3"/>
  <c r="B241" i="3"/>
  <c r="F240" i="3"/>
  <c r="E240" i="3"/>
  <c r="D240" i="3"/>
  <c r="C240" i="3"/>
  <c r="B240" i="3"/>
  <c r="F239" i="3"/>
  <c r="E239" i="3"/>
  <c r="D239" i="3"/>
  <c r="C239" i="3"/>
  <c r="B239" i="3"/>
  <c r="F238" i="3"/>
  <c r="E238" i="3"/>
  <c r="D238" i="3"/>
  <c r="C238" i="3"/>
  <c r="B238" i="3"/>
  <c r="F237" i="3"/>
  <c r="E237" i="3"/>
  <c r="D237" i="3"/>
  <c r="C237" i="3"/>
  <c r="B237" i="3"/>
  <c r="F236" i="3"/>
  <c r="E236" i="3"/>
  <c r="D236" i="3"/>
  <c r="C236" i="3"/>
  <c r="B236" i="3"/>
  <c r="F235" i="3"/>
  <c r="E235" i="3"/>
  <c r="D235" i="3"/>
  <c r="C235" i="3"/>
  <c r="B235" i="3"/>
  <c r="F234" i="3"/>
  <c r="E234" i="3"/>
  <c r="D234" i="3"/>
  <c r="C234" i="3"/>
  <c r="B234" i="3"/>
  <c r="F233" i="3"/>
  <c r="E233" i="3"/>
  <c r="D233" i="3"/>
  <c r="C233" i="3"/>
  <c r="B233" i="3"/>
  <c r="F232" i="3"/>
  <c r="E232" i="3"/>
  <c r="D232" i="3"/>
  <c r="C232" i="3"/>
  <c r="B232" i="3"/>
  <c r="F231" i="3"/>
  <c r="E231" i="3"/>
  <c r="D231" i="3"/>
  <c r="C231" i="3"/>
  <c r="B231" i="3"/>
  <c r="F230" i="3"/>
  <c r="E230" i="3"/>
  <c r="D230" i="3"/>
  <c r="C230" i="3"/>
  <c r="B230" i="3"/>
  <c r="F229" i="3"/>
  <c r="E229" i="3"/>
  <c r="D229" i="3"/>
  <c r="C229" i="3"/>
  <c r="B229" i="3"/>
  <c r="F228" i="3"/>
  <c r="E228" i="3"/>
  <c r="D228" i="3"/>
  <c r="C228" i="3"/>
  <c r="B228" i="3"/>
  <c r="F227" i="3"/>
  <c r="E227" i="3"/>
  <c r="D227" i="3"/>
  <c r="C227" i="3"/>
  <c r="B227" i="3"/>
  <c r="F226" i="3"/>
  <c r="E226" i="3"/>
  <c r="D226" i="3"/>
  <c r="C226" i="3"/>
  <c r="B226" i="3"/>
  <c r="F225" i="3"/>
  <c r="E225" i="3"/>
  <c r="D225" i="3"/>
  <c r="C225" i="3"/>
  <c r="B225" i="3"/>
  <c r="F224" i="3"/>
  <c r="E224" i="3"/>
  <c r="D224" i="3"/>
  <c r="C224" i="3"/>
  <c r="B224" i="3"/>
  <c r="F223" i="3"/>
  <c r="E223" i="3"/>
  <c r="D223" i="3"/>
  <c r="C223" i="3"/>
  <c r="B223" i="3"/>
  <c r="F222" i="3"/>
  <c r="E222" i="3"/>
  <c r="D222" i="3"/>
  <c r="C222" i="3"/>
  <c r="B222" i="3"/>
  <c r="F221" i="3"/>
  <c r="E221" i="3"/>
  <c r="D221" i="3"/>
  <c r="C221" i="3"/>
  <c r="B221" i="3"/>
  <c r="F220" i="3"/>
  <c r="E220" i="3"/>
  <c r="D220" i="3"/>
  <c r="C220" i="3"/>
  <c r="B220" i="3"/>
  <c r="F219" i="3"/>
  <c r="E219" i="3"/>
  <c r="D219" i="3"/>
  <c r="C219" i="3"/>
  <c r="B219" i="3"/>
  <c r="F218" i="3"/>
  <c r="E218" i="3"/>
  <c r="D218" i="3"/>
  <c r="C218" i="3"/>
  <c r="B218" i="3"/>
  <c r="F217" i="3"/>
  <c r="E217" i="3"/>
  <c r="D217" i="3"/>
  <c r="C217" i="3"/>
  <c r="B217" i="3"/>
  <c r="F216" i="3"/>
  <c r="E216" i="3"/>
  <c r="D216" i="3"/>
  <c r="C216" i="3"/>
  <c r="B216" i="3"/>
  <c r="F215" i="3"/>
  <c r="E215" i="3"/>
  <c r="D215" i="3"/>
  <c r="C215" i="3"/>
  <c r="B215" i="3"/>
  <c r="F214" i="3"/>
  <c r="E214" i="3"/>
  <c r="D214" i="3"/>
  <c r="C214" i="3"/>
  <c r="B214" i="3"/>
  <c r="F213" i="3"/>
  <c r="E213" i="3"/>
  <c r="D213" i="3"/>
  <c r="C213" i="3"/>
  <c r="B213" i="3"/>
  <c r="F212" i="3"/>
  <c r="E212" i="3"/>
  <c r="D212" i="3"/>
  <c r="C212" i="3"/>
  <c r="B212" i="3"/>
  <c r="F211" i="3"/>
  <c r="E211" i="3"/>
  <c r="D211" i="3"/>
  <c r="C211" i="3"/>
  <c r="B211" i="3"/>
  <c r="F210" i="3"/>
  <c r="E210" i="3"/>
  <c r="D210" i="3"/>
  <c r="C210" i="3"/>
  <c r="B210" i="3"/>
  <c r="F209" i="3"/>
  <c r="E209" i="3"/>
  <c r="D209" i="3"/>
  <c r="C209" i="3"/>
  <c r="B209" i="3"/>
  <c r="F208" i="3"/>
  <c r="E208" i="3"/>
  <c r="D208" i="3"/>
  <c r="C208" i="3"/>
  <c r="B208" i="3"/>
  <c r="F207" i="3"/>
  <c r="E207" i="3"/>
  <c r="D207" i="3"/>
  <c r="C207" i="3"/>
  <c r="B207" i="3"/>
  <c r="F206" i="3"/>
  <c r="E206" i="3"/>
  <c r="D206" i="3"/>
  <c r="C206" i="3"/>
  <c r="B206" i="3"/>
  <c r="F205" i="3"/>
  <c r="E205" i="3"/>
  <c r="D205" i="3"/>
  <c r="C205" i="3"/>
  <c r="B205" i="3"/>
  <c r="F204" i="3"/>
  <c r="E204" i="3"/>
  <c r="D204" i="3"/>
  <c r="C204" i="3"/>
  <c r="B204" i="3"/>
  <c r="F203" i="3"/>
  <c r="E203" i="3"/>
  <c r="D203" i="3"/>
  <c r="C203" i="3"/>
  <c r="B203" i="3"/>
  <c r="F202" i="3"/>
  <c r="E202" i="3"/>
  <c r="D202" i="3"/>
  <c r="C202" i="3"/>
  <c r="B202" i="3"/>
  <c r="F201" i="3"/>
  <c r="E201" i="3"/>
  <c r="D201" i="3"/>
  <c r="C201" i="3"/>
  <c r="B201" i="3"/>
  <c r="F200" i="3"/>
  <c r="E200" i="3"/>
  <c r="D200" i="3"/>
  <c r="C200" i="3"/>
  <c r="B200" i="3"/>
  <c r="F199" i="3"/>
  <c r="E199" i="3"/>
  <c r="D199" i="3"/>
  <c r="C199" i="3"/>
  <c r="B199" i="3"/>
  <c r="F198" i="3"/>
  <c r="E198" i="3"/>
  <c r="D198" i="3"/>
  <c r="C198" i="3"/>
  <c r="B198" i="3"/>
  <c r="F197" i="3"/>
  <c r="E197" i="3"/>
  <c r="D197" i="3"/>
  <c r="C197" i="3"/>
  <c r="B197" i="3"/>
  <c r="F196" i="3"/>
  <c r="E196" i="3"/>
  <c r="D196" i="3"/>
  <c r="C196" i="3"/>
  <c r="B196" i="3"/>
  <c r="F195" i="3"/>
  <c r="E195" i="3"/>
  <c r="D195" i="3"/>
  <c r="C195" i="3"/>
  <c r="B195" i="3"/>
  <c r="F194" i="3"/>
  <c r="E194" i="3"/>
  <c r="D194" i="3"/>
  <c r="C194" i="3"/>
  <c r="B194" i="3"/>
  <c r="F193" i="3"/>
  <c r="E193" i="3"/>
  <c r="D193" i="3"/>
  <c r="C193" i="3"/>
  <c r="B193" i="3"/>
  <c r="F192" i="3"/>
  <c r="E192" i="3"/>
  <c r="D192" i="3"/>
  <c r="C192" i="3"/>
  <c r="B192" i="3"/>
  <c r="F191" i="3"/>
  <c r="E191" i="3"/>
  <c r="D191" i="3"/>
  <c r="C191" i="3"/>
  <c r="B191" i="3"/>
  <c r="F190" i="3"/>
  <c r="E190" i="3"/>
  <c r="D190" i="3"/>
  <c r="C190" i="3"/>
  <c r="B190" i="3"/>
  <c r="F189" i="3"/>
  <c r="E189" i="3"/>
  <c r="D189" i="3"/>
  <c r="C189" i="3"/>
  <c r="B189" i="3"/>
  <c r="F188" i="3"/>
  <c r="E188" i="3"/>
  <c r="D188" i="3"/>
  <c r="C188" i="3"/>
  <c r="B188" i="3"/>
  <c r="F187" i="3"/>
  <c r="E187" i="3"/>
  <c r="D187" i="3"/>
  <c r="C187" i="3"/>
  <c r="B187" i="3"/>
  <c r="F186" i="3"/>
  <c r="E186" i="3"/>
  <c r="D186" i="3"/>
  <c r="C186" i="3"/>
  <c r="B186" i="3"/>
  <c r="F185" i="3"/>
  <c r="E185" i="3"/>
  <c r="D185" i="3"/>
  <c r="C185" i="3"/>
  <c r="B185" i="3"/>
  <c r="F184" i="3"/>
  <c r="E184" i="3"/>
  <c r="D184" i="3"/>
  <c r="C184" i="3"/>
  <c r="B184" i="3"/>
  <c r="F183" i="3"/>
  <c r="E183" i="3"/>
  <c r="D183" i="3"/>
  <c r="C183" i="3"/>
  <c r="B183" i="3"/>
  <c r="F182" i="3"/>
  <c r="E182" i="3"/>
  <c r="D182" i="3"/>
  <c r="C182" i="3"/>
  <c r="B182" i="3"/>
  <c r="F181" i="3"/>
  <c r="E181" i="3"/>
  <c r="D181" i="3"/>
  <c r="C181" i="3"/>
  <c r="B181" i="3"/>
  <c r="F180" i="3"/>
  <c r="E180" i="3"/>
  <c r="D180" i="3"/>
  <c r="C180" i="3"/>
  <c r="B180" i="3"/>
  <c r="F179" i="3"/>
  <c r="E179" i="3"/>
  <c r="D179" i="3"/>
  <c r="C179" i="3"/>
  <c r="B179" i="3"/>
  <c r="F178" i="3"/>
  <c r="E178" i="3"/>
  <c r="D178" i="3"/>
  <c r="C178" i="3"/>
  <c r="B178" i="3"/>
  <c r="F177" i="3"/>
  <c r="E177" i="3"/>
  <c r="D177" i="3"/>
  <c r="C177" i="3"/>
  <c r="B177" i="3"/>
  <c r="F176" i="3"/>
  <c r="E176" i="3"/>
  <c r="D176" i="3"/>
  <c r="C176" i="3"/>
  <c r="B176" i="3"/>
  <c r="F175" i="3"/>
  <c r="E175" i="3"/>
  <c r="D175" i="3"/>
  <c r="C175" i="3"/>
  <c r="B175" i="3"/>
  <c r="F174" i="3"/>
  <c r="E174" i="3"/>
  <c r="D174" i="3"/>
  <c r="C174" i="3"/>
  <c r="B174" i="3"/>
  <c r="F173" i="3"/>
  <c r="E173" i="3"/>
  <c r="D173" i="3"/>
  <c r="C173" i="3"/>
  <c r="B173" i="3"/>
  <c r="F172" i="3"/>
  <c r="E172" i="3"/>
  <c r="D172" i="3"/>
  <c r="C172" i="3"/>
  <c r="B172" i="3"/>
  <c r="F171" i="3"/>
  <c r="E171" i="3"/>
  <c r="D171" i="3"/>
  <c r="C171" i="3"/>
  <c r="B171" i="3"/>
  <c r="F170" i="3"/>
  <c r="E170" i="3"/>
  <c r="D170" i="3"/>
  <c r="C170" i="3"/>
  <c r="B170" i="3"/>
  <c r="F169" i="3"/>
  <c r="E169" i="3"/>
  <c r="D169" i="3"/>
  <c r="C169" i="3"/>
  <c r="B169" i="3"/>
  <c r="F168" i="3"/>
  <c r="E168" i="3"/>
  <c r="D168" i="3"/>
  <c r="C168" i="3"/>
  <c r="B168" i="3"/>
  <c r="F167" i="3"/>
  <c r="E167" i="3"/>
  <c r="D167" i="3"/>
  <c r="C167" i="3"/>
  <c r="B167" i="3"/>
  <c r="F166" i="3"/>
  <c r="E166" i="3"/>
  <c r="D166" i="3"/>
  <c r="C166" i="3"/>
  <c r="B166" i="3"/>
  <c r="F165" i="3"/>
  <c r="E165" i="3"/>
  <c r="D165" i="3"/>
  <c r="C165" i="3"/>
  <c r="B165" i="3"/>
  <c r="F164" i="3"/>
  <c r="E164" i="3"/>
  <c r="D164" i="3"/>
  <c r="C164" i="3"/>
  <c r="B164" i="3"/>
  <c r="F163" i="3"/>
  <c r="E163" i="3"/>
  <c r="D163" i="3"/>
  <c r="C163" i="3"/>
  <c r="B163" i="3"/>
  <c r="F162" i="3"/>
  <c r="E162" i="3"/>
  <c r="D162" i="3"/>
  <c r="C162" i="3"/>
  <c r="B162" i="3"/>
  <c r="F161" i="3"/>
  <c r="E161" i="3"/>
  <c r="D161" i="3"/>
  <c r="C161" i="3"/>
  <c r="B161" i="3"/>
  <c r="F160" i="3"/>
  <c r="E160" i="3"/>
  <c r="D160" i="3"/>
  <c r="C160" i="3"/>
  <c r="B160" i="3"/>
  <c r="F159" i="3"/>
  <c r="E159" i="3"/>
  <c r="D159" i="3"/>
  <c r="C159" i="3"/>
  <c r="B159" i="3"/>
  <c r="F158" i="3"/>
  <c r="E158" i="3"/>
  <c r="D158" i="3"/>
  <c r="C158" i="3"/>
  <c r="B158" i="3"/>
  <c r="F157" i="3"/>
  <c r="E157" i="3"/>
  <c r="D157" i="3"/>
  <c r="C157" i="3"/>
  <c r="B157" i="3"/>
  <c r="F156" i="3"/>
  <c r="E156" i="3"/>
  <c r="D156" i="3"/>
  <c r="C156" i="3"/>
  <c r="B156" i="3"/>
  <c r="F155" i="3"/>
  <c r="E155" i="3"/>
  <c r="D155" i="3"/>
  <c r="C155" i="3"/>
  <c r="B155" i="3"/>
  <c r="F154" i="3"/>
  <c r="E154" i="3"/>
  <c r="D154" i="3"/>
  <c r="C154" i="3"/>
  <c r="B154" i="3"/>
  <c r="F153" i="3"/>
  <c r="E153" i="3"/>
  <c r="D153" i="3"/>
  <c r="C153" i="3"/>
  <c r="B153" i="3"/>
  <c r="F152" i="3"/>
  <c r="E152" i="3"/>
  <c r="D152" i="3"/>
  <c r="C152" i="3"/>
  <c r="B152" i="3"/>
  <c r="F151" i="3"/>
  <c r="E151" i="3"/>
  <c r="D151" i="3"/>
  <c r="C151" i="3"/>
  <c r="B151" i="3"/>
  <c r="F150" i="3"/>
  <c r="E150" i="3"/>
  <c r="D150" i="3"/>
  <c r="C150" i="3"/>
  <c r="B150" i="3"/>
  <c r="F149" i="3"/>
  <c r="E149" i="3"/>
  <c r="D149" i="3"/>
  <c r="C149" i="3"/>
  <c r="B149" i="3"/>
  <c r="F148" i="3"/>
  <c r="E148" i="3"/>
  <c r="D148" i="3"/>
  <c r="C148" i="3"/>
  <c r="B148" i="3"/>
  <c r="F147" i="3"/>
  <c r="E147" i="3"/>
  <c r="D147" i="3"/>
  <c r="C147" i="3"/>
  <c r="B147" i="3"/>
  <c r="F146" i="3"/>
  <c r="E146" i="3"/>
  <c r="D146" i="3"/>
  <c r="C146" i="3"/>
  <c r="B146" i="3"/>
  <c r="F145" i="3"/>
  <c r="E145" i="3"/>
  <c r="D145" i="3"/>
  <c r="C145" i="3"/>
  <c r="B145" i="3"/>
  <c r="F144" i="3"/>
  <c r="E144" i="3"/>
  <c r="D144" i="3"/>
  <c r="C144" i="3"/>
  <c r="B144" i="3"/>
  <c r="F143" i="3"/>
  <c r="E143" i="3"/>
  <c r="D143" i="3"/>
  <c r="C143" i="3"/>
  <c r="B143" i="3"/>
  <c r="F142" i="3"/>
  <c r="E142" i="3"/>
  <c r="D142" i="3"/>
  <c r="C142" i="3"/>
  <c r="B142" i="3"/>
  <c r="F141" i="3"/>
  <c r="E141" i="3"/>
  <c r="D141" i="3"/>
  <c r="C141" i="3"/>
  <c r="B141" i="3"/>
  <c r="F140" i="3"/>
  <c r="E140" i="3"/>
  <c r="D140" i="3"/>
  <c r="C140" i="3"/>
  <c r="B140" i="3"/>
  <c r="F139" i="3"/>
  <c r="E139" i="3"/>
  <c r="D139" i="3"/>
  <c r="C139" i="3"/>
  <c r="B139" i="3"/>
  <c r="F138" i="3"/>
  <c r="E138" i="3"/>
  <c r="D138" i="3"/>
  <c r="C138" i="3"/>
  <c r="B138" i="3"/>
  <c r="F137" i="3"/>
  <c r="E137" i="3"/>
  <c r="D137" i="3"/>
  <c r="C137" i="3"/>
  <c r="B137" i="3"/>
  <c r="F136" i="3"/>
  <c r="E136" i="3"/>
  <c r="D136" i="3"/>
  <c r="C136" i="3"/>
  <c r="B136" i="3"/>
  <c r="F135" i="3"/>
  <c r="E135" i="3"/>
  <c r="D135" i="3"/>
  <c r="C135" i="3"/>
  <c r="B135" i="3"/>
  <c r="F134" i="3"/>
  <c r="E134" i="3"/>
  <c r="D134" i="3"/>
  <c r="C134" i="3"/>
  <c r="B134" i="3"/>
  <c r="F133" i="3"/>
  <c r="E133" i="3"/>
  <c r="D133" i="3"/>
  <c r="C133" i="3"/>
  <c r="B133" i="3"/>
  <c r="F132" i="3"/>
  <c r="E132" i="3"/>
  <c r="D132" i="3"/>
  <c r="C132" i="3"/>
  <c r="B132" i="3"/>
  <c r="F131" i="3"/>
  <c r="E131" i="3"/>
  <c r="D131" i="3"/>
  <c r="C131" i="3"/>
  <c r="B131" i="3"/>
  <c r="F130" i="3"/>
  <c r="E130" i="3"/>
  <c r="D130" i="3"/>
  <c r="C130" i="3"/>
  <c r="B130" i="3"/>
  <c r="F129" i="3"/>
  <c r="E129" i="3"/>
  <c r="D129" i="3"/>
  <c r="C129" i="3"/>
  <c r="B129" i="3"/>
  <c r="F128" i="3"/>
  <c r="E128" i="3"/>
  <c r="D128" i="3"/>
  <c r="C128" i="3"/>
  <c r="B128" i="3"/>
  <c r="F127" i="3"/>
  <c r="E127" i="3"/>
  <c r="D127" i="3"/>
  <c r="C127" i="3"/>
  <c r="B127" i="3"/>
  <c r="F126" i="3"/>
  <c r="E126" i="3"/>
  <c r="D126" i="3"/>
  <c r="C126" i="3"/>
  <c r="B126" i="3"/>
  <c r="F125" i="3"/>
  <c r="E125" i="3"/>
  <c r="D125" i="3"/>
  <c r="C125" i="3"/>
  <c r="B125" i="3"/>
  <c r="F124" i="3"/>
  <c r="E124" i="3"/>
  <c r="D124" i="3"/>
  <c r="C124" i="3"/>
  <c r="B124" i="3"/>
  <c r="F123" i="3"/>
  <c r="E123" i="3"/>
  <c r="D123" i="3"/>
  <c r="C123" i="3"/>
  <c r="B123" i="3"/>
  <c r="F122" i="3"/>
  <c r="E122" i="3"/>
  <c r="D122" i="3"/>
  <c r="C122" i="3"/>
  <c r="B122" i="3"/>
  <c r="F121" i="3"/>
  <c r="E121" i="3"/>
  <c r="D121" i="3"/>
  <c r="C121" i="3"/>
  <c r="B121" i="3"/>
  <c r="F120" i="3"/>
  <c r="E120" i="3"/>
  <c r="D120" i="3"/>
  <c r="C120" i="3"/>
  <c r="B120" i="3"/>
  <c r="F119" i="3"/>
  <c r="E119" i="3"/>
  <c r="D119" i="3"/>
  <c r="C119" i="3"/>
  <c r="B119" i="3"/>
  <c r="F118" i="3"/>
  <c r="E118" i="3"/>
  <c r="D118" i="3"/>
  <c r="C118" i="3"/>
  <c r="B118" i="3"/>
  <c r="F117" i="3"/>
  <c r="E117" i="3"/>
  <c r="D117" i="3"/>
  <c r="C117" i="3"/>
  <c r="B117" i="3"/>
  <c r="F116" i="3"/>
  <c r="E116" i="3"/>
  <c r="D116" i="3"/>
  <c r="C116" i="3"/>
  <c r="B116" i="3"/>
  <c r="F115" i="3"/>
  <c r="E115" i="3"/>
  <c r="D115" i="3"/>
  <c r="C115" i="3"/>
  <c r="B115" i="3"/>
  <c r="F114" i="3"/>
  <c r="E114" i="3"/>
  <c r="D114" i="3"/>
  <c r="C114" i="3"/>
  <c r="B114" i="3"/>
  <c r="F113" i="3"/>
  <c r="E113" i="3"/>
  <c r="D113" i="3"/>
  <c r="C113" i="3"/>
  <c r="B113" i="3"/>
  <c r="F112" i="3"/>
  <c r="E112" i="3"/>
  <c r="D112" i="3"/>
  <c r="C112" i="3"/>
  <c r="B112" i="3"/>
  <c r="F111" i="3"/>
  <c r="E111" i="3"/>
  <c r="D111" i="3"/>
  <c r="C111" i="3"/>
  <c r="B111" i="3"/>
  <c r="F110" i="3"/>
  <c r="E110" i="3"/>
  <c r="D110" i="3"/>
  <c r="C110" i="3"/>
  <c r="B110" i="3"/>
  <c r="F109" i="3"/>
  <c r="E109" i="3"/>
  <c r="D109" i="3"/>
  <c r="C109" i="3"/>
  <c r="B109" i="3"/>
  <c r="F108" i="3"/>
  <c r="E108" i="3"/>
  <c r="D108" i="3"/>
  <c r="C108" i="3"/>
  <c r="B108" i="3"/>
  <c r="F107" i="3"/>
  <c r="E107" i="3"/>
  <c r="D107" i="3"/>
  <c r="C107" i="3"/>
  <c r="B107" i="3"/>
  <c r="F106" i="3"/>
  <c r="E106" i="3"/>
  <c r="D106" i="3"/>
  <c r="C106" i="3"/>
  <c r="B106" i="3"/>
  <c r="F105" i="3"/>
  <c r="E105" i="3"/>
  <c r="D105" i="3"/>
  <c r="C105" i="3"/>
  <c r="B105" i="3"/>
  <c r="F104" i="3"/>
  <c r="E104" i="3"/>
  <c r="D104" i="3"/>
  <c r="C104" i="3"/>
  <c r="B104" i="3"/>
  <c r="F103" i="3"/>
  <c r="E103" i="3"/>
  <c r="D103" i="3"/>
  <c r="C103" i="3"/>
  <c r="B103" i="3"/>
  <c r="F102" i="3"/>
  <c r="E102" i="3"/>
  <c r="D102" i="3"/>
  <c r="C102" i="3"/>
  <c r="B102" i="3"/>
  <c r="F101" i="3"/>
  <c r="E101" i="3"/>
  <c r="D101" i="3"/>
  <c r="C101" i="3"/>
  <c r="B101" i="3"/>
  <c r="F100" i="3"/>
  <c r="E100" i="3"/>
  <c r="D100" i="3"/>
  <c r="C100" i="3"/>
  <c r="B100" i="3"/>
  <c r="F99" i="3"/>
  <c r="E99" i="3"/>
  <c r="D99" i="3"/>
  <c r="C99" i="3"/>
  <c r="B99" i="3"/>
  <c r="F98" i="3"/>
  <c r="E98" i="3"/>
  <c r="D98" i="3"/>
  <c r="C98" i="3"/>
  <c r="B98" i="3"/>
  <c r="F97" i="3"/>
  <c r="E97" i="3"/>
  <c r="D97" i="3"/>
  <c r="C97" i="3"/>
  <c r="B97" i="3"/>
  <c r="F96" i="3"/>
  <c r="E96" i="3"/>
  <c r="D96" i="3"/>
  <c r="C96" i="3"/>
  <c r="B96" i="3"/>
  <c r="F95" i="3"/>
  <c r="E95" i="3"/>
  <c r="D95" i="3"/>
  <c r="C95" i="3"/>
  <c r="B95" i="3"/>
  <c r="F94" i="3"/>
  <c r="E94" i="3"/>
  <c r="D94" i="3"/>
  <c r="C94" i="3"/>
  <c r="B94" i="3"/>
  <c r="F93" i="3"/>
  <c r="E93" i="3"/>
  <c r="D93" i="3"/>
  <c r="C93" i="3"/>
  <c r="B93" i="3"/>
  <c r="F92" i="3"/>
  <c r="E92" i="3"/>
  <c r="D92" i="3"/>
  <c r="C92" i="3"/>
  <c r="B92" i="3"/>
  <c r="F91" i="3"/>
  <c r="E91" i="3"/>
  <c r="D91" i="3"/>
  <c r="C91" i="3"/>
  <c r="B91" i="3"/>
  <c r="F90" i="3"/>
  <c r="E90" i="3"/>
  <c r="D90" i="3"/>
  <c r="C90" i="3"/>
  <c r="B90" i="3"/>
  <c r="F89" i="3"/>
  <c r="E89" i="3"/>
  <c r="D89" i="3"/>
  <c r="C89" i="3"/>
  <c r="B89" i="3"/>
  <c r="F88" i="3"/>
  <c r="E88" i="3"/>
  <c r="D88" i="3"/>
  <c r="C88" i="3"/>
  <c r="B88" i="3"/>
  <c r="F87" i="3"/>
  <c r="E87" i="3"/>
  <c r="D87" i="3"/>
  <c r="C87" i="3"/>
  <c r="B87" i="3"/>
  <c r="F86" i="3"/>
  <c r="E86" i="3"/>
  <c r="D86" i="3"/>
  <c r="C86" i="3"/>
  <c r="B86" i="3"/>
  <c r="F85" i="3"/>
  <c r="E85" i="3"/>
  <c r="D85" i="3"/>
  <c r="C85" i="3"/>
  <c r="B85" i="3"/>
  <c r="F84" i="3"/>
  <c r="E84" i="3"/>
  <c r="D84" i="3"/>
  <c r="C84" i="3"/>
  <c r="B84" i="3"/>
  <c r="F83" i="3"/>
  <c r="E83" i="3"/>
  <c r="D83" i="3"/>
  <c r="C83" i="3"/>
  <c r="B83" i="3"/>
  <c r="F82" i="3"/>
  <c r="E82" i="3"/>
  <c r="D82" i="3"/>
  <c r="C82" i="3"/>
  <c r="B82" i="3"/>
  <c r="F81" i="3"/>
  <c r="E81" i="3"/>
  <c r="D81" i="3"/>
  <c r="C81" i="3"/>
  <c r="B81" i="3"/>
  <c r="F80" i="3"/>
  <c r="E80" i="3"/>
  <c r="D80" i="3"/>
  <c r="C80" i="3"/>
  <c r="B80" i="3"/>
  <c r="F79" i="3"/>
  <c r="E79" i="3"/>
  <c r="D79" i="3"/>
  <c r="C79" i="3"/>
  <c r="B79" i="3"/>
  <c r="F78" i="3"/>
  <c r="E78" i="3"/>
  <c r="D78" i="3"/>
  <c r="C78" i="3"/>
  <c r="B78" i="3"/>
  <c r="F77" i="3"/>
  <c r="E77" i="3"/>
  <c r="D77" i="3"/>
  <c r="C77" i="3"/>
  <c r="B77" i="3"/>
  <c r="F76" i="3"/>
  <c r="E76" i="3"/>
  <c r="D76" i="3"/>
  <c r="C76" i="3"/>
  <c r="B76" i="3"/>
  <c r="F75" i="3"/>
  <c r="E75" i="3"/>
  <c r="D75" i="3"/>
  <c r="C75" i="3"/>
  <c r="B75" i="3"/>
  <c r="F74" i="3"/>
  <c r="E74" i="3"/>
  <c r="D74" i="3"/>
  <c r="C74" i="3"/>
  <c r="B74" i="3"/>
  <c r="F73" i="3"/>
  <c r="E73" i="3"/>
  <c r="D73" i="3"/>
  <c r="C73" i="3"/>
  <c r="B73" i="3"/>
  <c r="F72" i="3"/>
  <c r="E72" i="3"/>
  <c r="D72" i="3"/>
  <c r="C72" i="3"/>
  <c r="B72" i="3"/>
  <c r="F71" i="3"/>
  <c r="E71" i="3"/>
  <c r="D71" i="3"/>
  <c r="C71" i="3"/>
  <c r="B71" i="3"/>
  <c r="F70" i="3"/>
  <c r="E70" i="3"/>
  <c r="D70" i="3"/>
  <c r="C70" i="3"/>
  <c r="B70" i="3"/>
  <c r="F69" i="3"/>
  <c r="E69" i="3"/>
  <c r="D69" i="3"/>
  <c r="C69" i="3"/>
  <c r="B69" i="3"/>
  <c r="F68" i="3"/>
  <c r="E68" i="3"/>
  <c r="D68" i="3"/>
  <c r="C68" i="3"/>
  <c r="B68" i="3"/>
  <c r="F67" i="3"/>
  <c r="E67" i="3"/>
  <c r="D67" i="3"/>
  <c r="C67" i="3"/>
  <c r="B67" i="3"/>
  <c r="F66" i="3"/>
  <c r="E66" i="3"/>
  <c r="D66" i="3"/>
  <c r="C66" i="3"/>
  <c r="B66" i="3"/>
  <c r="F65" i="3"/>
  <c r="E65" i="3"/>
  <c r="D65" i="3"/>
  <c r="C65" i="3"/>
  <c r="B65" i="3"/>
  <c r="F64" i="3"/>
  <c r="E64" i="3"/>
  <c r="D64" i="3"/>
  <c r="C64" i="3"/>
  <c r="B64" i="3"/>
  <c r="F63" i="3"/>
  <c r="E63" i="3"/>
  <c r="D63" i="3"/>
  <c r="C63" i="3"/>
  <c r="B63" i="3"/>
  <c r="F62" i="3"/>
  <c r="E62" i="3"/>
  <c r="D62" i="3"/>
  <c r="C62" i="3"/>
  <c r="B62" i="3"/>
  <c r="F61" i="3"/>
  <c r="E61" i="3"/>
  <c r="D61" i="3"/>
  <c r="C61" i="3"/>
  <c r="B61" i="3"/>
  <c r="F60" i="3"/>
  <c r="E60" i="3"/>
  <c r="D60" i="3"/>
  <c r="C60" i="3"/>
  <c r="B60" i="3"/>
  <c r="F59" i="3"/>
  <c r="E59" i="3"/>
  <c r="D59" i="3"/>
  <c r="C59" i="3"/>
  <c r="B59" i="3"/>
  <c r="F58" i="3"/>
  <c r="E58" i="3"/>
  <c r="D58" i="3"/>
  <c r="C58" i="3"/>
  <c r="B58" i="3"/>
  <c r="F57" i="3"/>
  <c r="E57" i="3"/>
  <c r="D57" i="3"/>
  <c r="C57" i="3"/>
  <c r="B57" i="3"/>
  <c r="F56" i="3"/>
  <c r="E56" i="3"/>
  <c r="D56" i="3"/>
  <c r="C56" i="3"/>
  <c r="B56" i="3"/>
  <c r="F55" i="3"/>
  <c r="E55" i="3"/>
  <c r="D55" i="3"/>
  <c r="C55" i="3"/>
  <c r="B55" i="3"/>
  <c r="F54" i="3"/>
  <c r="E54" i="3"/>
  <c r="D54" i="3"/>
  <c r="C54" i="3"/>
  <c r="B54" i="3"/>
  <c r="F53" i="3"/>
  <c r="E53" i="3"/>
  <c r="D53" i="3"/>
  <c r="C53" i="3"/>
  <c r="B53" i="3"/>
  <c r="F52" i="3"/>
  <c r="E52" i="3"/>
  <c r="D52" i="3"/>
  <c r="C52" i="3"/>
  <c r="B52" i="3"/>
  <c r="F51" i="3"/>
  <c r="E51" i="3"/>
  <c r="D51" i="3"/>
  <c r="C51" i="3"/>
  <c r="B51" i="3"/>
  <c r="F50" i="3"/>
  <c r="E50" i="3"/>
  <c r="D50" i="3"/>
  <c r="C50" i="3"/>
  <c r="B50" i="3"/>
  <c r="F49" i="3"/>
  <c r="E49" i="3"/>
  <c r="D49" i="3"/>
  <c r="C49" i="3"/>
  <c r="B49" i="3"/>
  <c r="F48" i="3"/>
  <c r="E48" i="3"/>
  <c r="D48" i="3"/>
  <c r="C48" i="3"/>
  <c r="B48" i="3"/>
  <c r="F47" i="3"/>
  <c r="E47" i="3"/>
  <c r="D47" i="3"/>
  <c r="C47" i="3"/>
  <c r="B47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F40" i="3"/>
  <c r="E40" i="3"/>
  <c r="D40" i="3"/>
  <c r="C40" i="3"/>
  <c r="B40" i="3"/>
  <c r="F39" i="3"/>
  <c r="E39" i="3"/>
  <c r="D39" i="3"/>
  <c r="C39" i="3"/>
  <c r="B39" i="3"/>
  <c r="F38" i="3"/>
  <c r="E38" i="3"/>
  <c r="D38" i="3"/>
  <c r="C38" i="3"/>
  <c r="B38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1" i="3"/>
  <c r="E31" i="3"/>
  <c r="D31" i="3"/>
  <c r="C31" i="3"/>
  <c r="B31" i="3"/>
  <c r="F30" i="3"/>
  <c r="E30" i="3"/>
  <c r="D30" i="3"/>
  <c r="C30" i="3"/>
  <c r="B30" i="3"/>
  <c r="F29" i="3"/>
  <c r="E29" i="3"/>
  <c r="D29" i="3"/>
  <c r="C29" i="3"/>
  <c r="B29" i="3"/>
  <c r="F28" i="3"/>
  <c r="E28" i="3"/>
  <c r="D28" i="3"/>
  <c r="C28" i="3"/>
  <c r="B28" i="3"/>
  <c r="F27" i="3"/>
  <c r="E27" i="3"/>
  <c r="D27" i="3"/>
  <c r="C27" i="3"/>
  <c r="B27" i="3"/>
  <c r="F26" i="3"/>
  <c r="E26" i="3"/>
  <c r="D26" i="3"/>
  <c r="C26" i="3"/>
  <c r="B26" i="3"/>
  <c r="F25" i="3"/>
  <c r="E25" i="3"/>
  <c r="D25" i="3"/>
  <c r="C25" i="3"/>
  <c r="B25" i="3"/>
  <c r="F24" i="3"/>
  <c r="E24" i="3"/>
  <c r="D24" i="3"/>
  <c r="C24" i="3"/>
  <c r="B24" i="3"/>
  <c r="F23" i="3"/>
  <c r="E23" i="3"/>
  <c r="D23" i="3"/>
  <c r="C23" i="3"/>
  <c r="B23" i="3"/>
  <c r="F22" i="3"/>
  <c r="E22" i="3"/>
  <c r="D22" i="3"/>
  <c r="C22" i="3"/>
  <c r="B22" i="3"/>
  <c r="F21" i="3"/>
  <c r="E21" i="3"/>
  <c r="D21" i="3"/>
  <c r="C21" i="3"/>
  <c r="B21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7" i="3"/>
  <c r="E17" i="3"/>
  <c r="D17" i="3"/>
  <c r="C17" i="3"/>
  <c r="B17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3" i="3"/>
  <c r="E13" i="3"/>
  <c r="D13" i="3"/>
  <c r="C13" i="3"/>
  <c r="B13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9" i="3"/>
  <c r="E9" i="3"/>
  <c r="D9" i="3"/>
  <c r="C9" i="3"/>
  <c r="B9" i="3"/>
  <c r="F8" i="3"/>
  <c r="E8" i="3"/>
  <c r="D8" i="3"/>
  <c r="C8" i="3"/>
  <c r="B8" i="3"/>
  <c r="F7" i="3"/>
  <c r="E7" i="3"/>
  <c r="D7" i="3"/>
  <c r="C7" i="3"/>
  <c r="B7" i="3"/>
  <c r="F6" i="3"/>
  <c r="E6" i="3"/>
  <c r="D6" i="3"/>
  <c r="C6" i="3"/>
  <c r="B6" i="3"/>
  <c r="F5" i="3"/>
  <c r="E5" i="3"/>
  <c r="D5" i="3"/>
  <c r="C5" i="3"/>
  <c r="B5" i="3"/>
  <c r="F4" i="3"/>
  <c r="E4" i="3"/>
  <c r="D4" i="3"/>
  <c r="C4" i="3"/>
  <c r="B4" i="3"/>
  <c r="F3" i="3"/>
  <c r="E3" i="3"/>
  <c r="D3" i="3"/>
  <c r="C3" i="3"/>
  <c r="B3" i="3"/>
  <c r="A5" i="2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5" i="1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K5" i="5"/>
  <c r="L5" i="5"/>
  <c r="I3" i="5"/>
  <c r="J3" i="5"/>
  <c r="F14" i="5"/>
  <c r="E14" i="5"/>
  <c r="B14" i="5"/>
  <c r="C14" i="5"/>
  <c r="H13" i="5" l="1"/>
  <c r="H11" i="5"/>
  <c r="J37" i="5"/>
  <c r="J17" i="5"/>
  <c r="I10" i="5"/>
  <c r="L14" i="5"/>
  <c r="K13" i="5"/>
  <c r="J24" i="5"/>
  <c r="J22" i="5"/>
  <c r="J26" i="5"/>
  <c r="J39" i="5"/>
  <c r="J21" i="5"/>
  <c r="J32" i="5"/>
  <c r="J16" i="5"/>
  <c r="J14" i="5"/>
  <c r="J11" i="5"/>
  <c r="H5" i="5"/>
  <c r="I5" i="5"/>
  <c r="H4" i="5"/>
  <c r="J4" i="5"/>
  <c r="H3" i="5"/>
  <c r="I4" i="5"/>
  <c r="K7" i="5"/>
  <c r="L8" i="5"/>
  <c r="L9" i="5"/>
  <c r="K4" i="5"/>
  <c r="L12" i="5"/>
  <c r="J36" i="5"/>
  <c r="I11" i="5"/>
  <c r="H10" i="5"/>
  <c r="H6" i="5"/>
  <c r="L6" i="5"/>
  <c r="K10" i="5"/>
  <c r="K12" i="5"/>
  <c r="J30" i="5"/>
  <c r="J12" i="5"/>
  <c r="J20" i="5"/>
  <c r="L11" i="5"/>
  <c r="J31" i="5"/>
  <c r="J34" i="5"/>
  <c r="J23" i="5"/>
  <c r="J25" i="5"/>
  <c r="J29" i="5"/>
  <c r="J9" i="5"/>
  <c r="I9" i="5"/>
  <c r="J5" i="5"/>
  <c r="J8" i="5"/>
  <c r="J7" i="5"/>
  <c r="I8" i="5"/>
  <c r="L3" i="5"/>
  <c r="L7" i="5"/>
  <c r="L4" i="5"/>
  <c r="K8" i="5"/>
  <c r="L13" i="5"/>
  <c r="J38" i="5"/>
  <c r="J35" i="5"/>
  <c r="J33" i="5"/>
  <c r="J18" i="5"/>
  <c r="J10" i="5"/>
  <c r="I13" i="5"/>
  <c r="K14" i="5"/>
  <c r="H12" i="5"/>
  <c r="J15" i="5"/>
  <c r="J40" i="5"/>
  <c r="J41" i="5"/>
  <c r="J28" i="5"/>
  <c r="J27" i="5"/>
  <c r="K11" i="5"/>
  <c r="J19" i="5"/>
  <c r="J42" i="5"/>
  <c r="J13" i="5"/>
  <c r="H9" i="5"/>
  <c r="I7" i="5"/>
  <c r="H8" i="5"/>
  <c r="J6" i="5"/>
  <c r="H7" i="5"/>
  <c r="I6" i="5"/>
  <c r="K9" i="5"/>
  <c r="L10" i="5"/>
  <c r="K3" i="5"/>
  <c r="K6" i="5"/>
  <c r="I12" i="5"/>
  <c r="E15" i="5"/>
  <c r="K15" i="5" s="1"/>
  <c r="F15" i="5"/>
  <c r="L15" i="5" s="1"/>
  <c r="B15" i="5"/>
  <c r="H14" i="5"/>
  <c r="C15" i="5"/>
  <c r="I14" i="5"/>
  <c r="F16" i="5" l="1"/>
  <c r="L16" i="5" s="1"/>
  <c r="E16" i="5"/>
  <c r="K16" i="5" s="1"/>
  <c r="B16" i="5"/>
  <c r="H15" i="5"/>
  <c r="C16" i="5"/>
  <c r="I15" i="5"/>
  <c r="E17" i="5" l="1"/>
  <c r="K17" i="5" s="1"/>
  <c r="F17" i="5"/>
  <c r="L17" i="5" s="1"/>
  <c r="B17" i="5"/>
  <c r="H16" i="5"/>
  <c r="C17" i="5"/>
  <c r="I16" i="5"/>
  <c r="F18" i="5" l="1"/>
  <c r="L18" i="5" s="1"/>
  <c r="E18" i="5"/>
  <c r="K18" i="5" s="1"/>
  <c r="B18" i="5"/>
  <c r="H17" i="5"/>
  <c r="C18" i="5"/>
  <c r="I17" i="5"/>
  <c r="E19" i="5" l="1"/>
  <c r="K19" i="5" s="1"/>
  <c r="F19" i="5"/>
  <c r="L19" i="5" s="1"/>
  <c r="B19" i="5"/>
  <c r="H18" i="5"/>
  <c r="C19" i="5"/>
  <c r="I18" i="5"/>
  <c r="F20" i="5" l="1"/>
  <c r="L20" i="5" s="1"/>
  <c r="E20" i="5"/>
  <c r="K20" i="5" s="1"/>
  <c r="B20" i="5"/>
  <c r="H19" i="5"/>
  <c r="C20" i="5"/>
  <c r="I19" i="5"/>
  <c r="E21" i="5" l="1"/>
  <c r="K21" i="5" s="1"/>
  <c r="F21" i="5"/>
  <c r="L21" i="5" s="1"/>
  <c r="B21" i="5"/>
  <c r="H20" i="5"/>
  <c r="C21" i="5"/>
  <c r="I20" i="5"/>
  <c r="F22" i="5" l="1"/>
  <c r="L22" i="5" s="1"/>
  <c r="E22" i="5"/>
  <c r="K22" i="5" s="1"/>
  <c r="B22" i="5"/>
  <c r="H21" i="5"/>
  <c r="C22" i="5"/>
  <c r="I21" i="5"/>
  <c r="E23" i="5" l="1"/>
  <c r="K23" i="5" s="1"/>
  <c r="F23" i="5"/>
  <c r="L23" i="5" s="1"/>
  <c r="B23" i="5"/>
  <c r="H22" i="5"/>
  <c r="C23" i="5"/>
  <c r="I22" i="5"/>
  <c r="F24" i="5" l="1"/>
  <c r="L24" i="5" s="1"/>
  <c r="E24" i="5"/>
  <c r="K24" i="5" s="1"/>
  <c r="B24" i="5"/>
  <c r="H23" i="5"/>
  <c r="C24" i="5"/>
  <c r="I23" i="5"/>
  <c r="E25" i="5" l="1"/>
  <c r="K25" i="5" s="1"/>
  <c r="F25" i="5"/>
  <c r="L25" i="5" s="1"/>
  <c r="B25" i="5"/>
  <c r="H24" i="5"/>
  <c r="C25" i="5"/>
  <c r="I24" i="5"/>
  <c r="F26" i="5" l="1"/>
  <c r="L26" i="5" s="1"/>
  <c r="E26" i="5"/>
  <c r="K26" i="5" s="1"/>
  <c r="B26" i="5"/>
  <c r="H25" i="5"/>
  <c r="C26" i="5"/>
  <c r="I25" i="5"/>
  <c r="E27" i="5" l="1"/>
  <c r="K27" i="5" s="1"/>
  <c r="F27" i="5"/>
  <c r="L27" i="5" s="1"/>
  <c r="B27" i="5"/>
  <c r="H26" i="5"/>
  <c r="C27" i="5"/>
  <c r="I26" i="5"/>
  <c r="F28" i="5" l="1"/>
  <c r="L28" i="5" s="1"/>
  <c r="E28" i="5"/>
  <c r="K28" i="5" s="1"/>
  <c r="B28" i="5"/>
  <c r="H27" i="5"/>
  <c r="C28" i="5"/>
  <c r="I27" i="5"/>
  <c r="E29" i="5" l="1"/>
  <c r="K29" i="5" s="1"/>
  <c r="F29" i="5"/>
  <c r="L29" i="5" s="1"/>
  <c r="B29" i="5"/>
  <c r="H28" i="5"/>
  <c r="C29" i="5"/>
  <c r="I28" i="5"/>
  <c r="F30" i="5" l="1"/>
  <c r="L30" i="5" s="1"/>
  <c r="E30" i="5"/>
  <c r="K30" i="5" s="1"/>
  <c r="B30" i="5"/>
  <c r="H29" i="5"/>
  <c r="C30" i="5"/>
  <c r="I29" i="5"/>
  <c r="E31" i="5" l="1"/>
  <c r="K31" i="5" s="1"/>
  <c r="F31" i="5"/>
  <c r="L31" i="5" s="1"/>
  <c r="B31" i="5"/>
  <c r="H30" i="5"/>
  <c r="C31" i="5"/>
  <c r="I30" i="5"/>
  <c r="F32" i="5" l="1"/>
  <c r="L32" i="5" s="1"/>
  <c r="E32" i="5"/>
  <c r="K32" i="5" s="1"/>
  <c r="B32" i="5"/>
  <c r="H31" i="5"/>
  <c r="C32" i="5"/>
  <c r="I31" i="5"/>
  <c r="E33" i="5" l="1"/>
  <c r="K33" i="5" s="1"/>
  <c r="F33" i="5"/>
  <c r="L33" i="5" s="1"/>
  <c r="B33" i="5"/>
  <c r="H32" i="5"/>
  <c r="C33" i="5"/>
  <c r="I32" i="5"/>
  <c r="F34" i="5" l="1"/>
  <c r="L34" i="5" s="1"/>
  <c r="E34" i="5"/>
  <c r="K34" i="5" s="1"/>
  <c r="B34" i="5"/>
  <c r="H33" i="5"/>
  <c r="C34" i="5"/>
  <c r="I33" i="5"/>
  <c r="E35" i="5" l="1"/>
  <c r="K35" i="5" s="1"/>
  <c r="F35" i="5"/>
  <c r="L35" i="5" s="1"/>
  <c r="B35" i="5"/>
  <c r="H34" i="5"/>
  <c r="C35" i="5"/>
  <c r="I34" i="5"/>
  <c r="F36" i="5" l="1"/>
  <c r="L36" i="5" s="1"/>
  <c r="E36" i="5"/>
  <c r="K36" i="5" s="1"/>
  <c r="B36" i="5"/>
  <c r="H35" i="5"/>
  <c r="C36" i="5"/>
  <c r="I35" i="5"/>
  <c r="E37" i="5" l="1"/>
  <c r="K37" i="5" s="1"/>
  <c r="F37" i="5"/>
  <c r="L37" i="5" s="1"/>
  <c r="B37" i="5"/>
  <c r="H36" i="5"/>
  <c r="C37" i="5"/>
  <c r="I36" i="5"/>
  <c r="F38" i="5" l="1"/>
  <c r="L38" i="5" s="1"/>
  <c r="E38" i="5"/>
  <c r="K38" i="5" s="1"/>
  <c r="B38" i="5"/>
  <c r="H37" i="5"/>
  <c r="C38" i="5"/>
  <c r="I37" i="5"/>
  <c r="E39" i="5" l="1"/>
  <c r="K39" i="5" s="1"/>
  <c r="F39" i="5"/>
  <c r="L39" i="5" s="1"/>
  <c r="B39" i="5"/>
  <c r="H38" i="5"/>
  <c r="C39" i="5"/>
  <c r="I38" i="5"/>
  <c r="F40" i="5" l="1"/>
  <c r="L40" i="5" s="1"/>
  <c r="E40" i="5"/>
  <c r="K40" i="5" s="1"/>
  <c r="B40" i="5"/>
  <c r="H39" i="5"/>
  <c r="C40" i="5"/>
  <c r="I39" i="5"/>
  <c r="E41" i="5" l="1"/>
  <c r="K41" i="5" s="1"/>
  <c r="F41" i="5"/>
  <c r="L41" i="5" s="1"/>
  <c r="B41" i="5"/>
  <c r="H40" i="5"/>
  <c r="C41" i="5"/>
  <c r="I40" i="5"/>
  <c r="F42" i="5" l="1"/>
  <c r="L42" i="5" s="1"/>
  <c r="E42" i="5"/>
  <c r="K42" i="5" s="1"/>
  <c r="B42" i="5"/>
  <c r="H42" i="5" s="1"/>
  <c r="H41" i="5"/>
  <c r="C42" i="5"/>
  <c r="I42" i="5" s="1"/>
  <c r="I41" i="5"/>
</calcChain>
</file>

<file path=xl/sharedStrings.xml><?xml version="1.0" encoding="utf-8"?>
<sst xmlns="http://schemas.openxmlformats.org/spreadsheetml/2006/main" count="130" uniqueCount="54">
  <si>
    <t>Month</t>
  </si>
  <si>
    <t>Oahu</t>
  </si>
  <si>
    <t>Hawaii Island</t>
  </si>
  <si>
    <t>Maui</t>
  </si>
  <si>
    <t>Molokai</t>
  </si>
  <si>
    <t>Lanai</t>
  </si>
  <si>
    <t>Year</t>
  </si>
  <si>
    <t>https://www.fhwa.dot.gov/policyinformation/tables/vmt/vmt_forecast_sum.pdf</t>
  </si>
  <si>
    <t>2017-2037 Growth Rate</t>
  </si>
  <si>
    <t>2017-2047 Growth Rate</t>
  </si>
  <si>
    <t>2038-2047 Growth Rate</t>
  </si>
  <si>
    <t>* Growth Rate remains constant after 2047</t>
  </si>
  <si>
    <t>https://www.fueleconomy.gov/feg/PowerSearch.do?action=noform&amp;path=1&amp;year1=1984&amp;year2=2018&amp;vtype=Electric&amp;sortBy=Comb&amp;tabView=0&amp;rowLimit=10&amp;pageno=1</t>
  </si>
  <si>
    <t>https://www.eia.gov/outlooks/aeo/data/browser/#/?id=113-AEO2019&amp;cases=ref2019&amp;sourcekey=0</t>
  </si>
  <si>
    <t>200 Mile Electric Vehicle</t>
  </si>
  <si>
    <t>Midsize Cars</t>
  </si>
  <si>
    <t>Large Crossover Cars</t>
  </si>
  <si>
    <t>300 Mile Electric Vehicle</t>
  </si>
  <si>
    <t>200 mile</t>
  </si>
  <si>
    <t>300 mile</t>
  </si>
  <si>
    <t>midsize</t>
  </si>
  <si>
    <t>large CUV</t>
  </si>
  <si>
    <t>Final Mixed Reference (mpge)</t>
  </si>
  <si>
    <t>Final Mixed Reference (kWh/mi)</t>
  </si>
  <si>
    <t>Final Growth Rate</t>
  </si>
  <si>
    <t>Source:</t>
  </si>
  <si>
    <t>Fuel Economy (kWh/100 miles)</t>
  </si>
  <si>
    <t>Annual kWh per Vehicle</t>
  </si>
  <si>
    <t>http://files.hawaii.gov/dbedt/economic/databook/db2018/section18.pdf</t>
  </si>
  <si>
    <t>Annual Vehicle Miles Travelled (In Millions)</t>
  </si>
  <si>
    <t>Molokai/Lanai/Maui Allocation prepared by DBEDT's EV Program Manager Margaret Larson</t>
  </si>
  <si>
    <t>Source: Integral Analytics model</t>
  </si>
  <si>
    <t>EV Saturation as % of Light Duty Vehicles</t>
  </si>
  <si>
    <t>Total Light Duty Vehicles by Island</t>
  </si>
  <si>
    <t>NonFarmJobs</t>
  </si>
  <si>
    <t>UHERO Annual Forecast Population and Jobs by County</t>
  </si>
  <si>
    <t>Honolulu</t>
  </si>
  <si>
    <t>Hawaii</t>
  </si>
  <si>
    <t>Total Light Duty EVs by Island</t>
  </si>
  <si>
    <t>EIA's Fuel Economy Growth Rate</t>
  </si>
  <si>
    <t>Source: UHERO's October 2019 Economic Forecast</t>
  </si>
  <si>
    <t xml:space="preserve">Res </t>
  </si>
  <si>
    <t>Com</t>
  </si>
  <si>
    <t>Res/Com  %  Split</t>
  </si>
  <si>
    <t>By Number of PV Installations</t>
  </si>
  <si>
    <t>G/J/P  % Split</t>
  </si>
  <si>
    <t>By kW Capacity Installed</t>
  </si>
  <si>
    <t>G</t>
  </si>
  <si>
    <t>J</t>
  </si>
  <si>
    <t>P</t>
  </si>
  <si>
    <t>Population</t>
  </si>
  <si>
    <t>Fuel Economy</t>
  </si>
  <si>
    <t>Growth Rate</t>
  </si>
  <si>
    <t>Regression analysis based on population and jobs (see "UHERO Forecast" worksheet)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</si>
</sst>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\ \ \ \ \ @"/>
    <numFmt numFmtId="166" formatCode="\ \ \ @"/>
    <numFmt numFmtId="167" formatCode="\ \ \ \ \ \ @"/>
    <numFmt numFmtId="168" formatCode="\ \ \ \ \ \ \ \ \ 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2" fillId="0" borderId="1" applyBorder="0"/>
    <xf numFmtId="167" fontId="2" fillId="0" borderId="1" applyBorder="0"/>
    <xf numFmtId="167" fontId="2" fillId="0" borderId="1" applyBorder="0"/>
    <xf numFmtId="168" fontId="2" fillId="0" borderId="1"/>
    <xf numFmtId="165" fontId="5" fillId="0" borderId="0"/>
    <xf numFmtId="0" fontId="3" fillId="0" borderId="0">
      <alignment horizontal="center" wrapText="1"/>
    </xf>
    <xf numFmtId="0" fontId="2" fillId="0" borderId="0"/>
    <xf numFmtId="0" fontId="4" fillId="0" borderId="0">
      <alignment wrapText="1"/>
    </xf>
    <xf numFmtId="0" fontId="6" fillId="0" borderId="0" applyNumberForma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0" fontId="6" fillId="0" borderId="0" xfId="11"/>
    <xf numFmtId="10" fontId="0" fillId="0" borderId="0" xfId="1" applyNumberFormat="1" applyFont="1"/>
    <xf numFmtId="0" fontId="0" fillId="0" borderId="2" xfId="0" applyBorder="1"/>
    <xf numFmtId="3" fontId="0" fillId="0" borderId="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Continuous"/>
    </xf>
    <xf numFmtId="0" fontId="7" fillId="0" borderId="0" xfId="0" applyFont="1"/>
    <xf numFmtId="0" fontId="0" fillId="2" borderId="0" xfId="0" applyFill="1"/>
    <xf numFmtId="0" fontId="0" fillId="0" borderId="0" xfId="0" applyAlignment="1"/>
    <xf numFmtId="0" fontId="0" fillId="0" borderId="0" xfId="0" applyAlignment="1">
      <alignment horizontal="center" wrapText="1"/>
    </xf>
    <xf numFmtId="10" fontId="8" fillId="0" borderId="0" xfId="0" applyNumberFormat="1" applyFont="1"/>
    <xf numFmtId="0" fontId="9" fillId="0" borderId="0" xfId="0" applyFont="1" applyFill="1"/>
    <xf numFmtId="0" fontId="8" fillId="0" borderId="0" xfId="0" applyFont="1" applyFill="1"/>
    <xf numFmtId="0" fontId="8" fillId="0" borderId="2" xfId="0" applyFont="1" applyFill="1" applyBorder="1"/>
    <xf numFmtId="0" fontId="9" fillId="0" borderId="2" xfId="0" applyFont="1" applyFill="1" applyBorder="1"/>
    <xf numFmtId="164" fontId="8" fillId="0" borderId="5" xfId="1" applyNumberFormat="1" applyFont="1" applyFill="1" applyBorder="1"/>
    <xf numFmtId="164" fontId="8" fillId="0" borderId="0" xfId="1" applyNumberFormat="1" applyFont="1" applyFill="1"/>
    <xf numFmtId="164" fontId="8" fillId="0" borderId="2" xfId="1" applyNumberFormat="1" applyFont="1" applyFill="1" applyBorder="1"/>
    <xf numFmtId="164" fontId="8" fillId="0" borderId="0" xfId="0" applyNumberFormat="1" applyFont="1" applyFill="1"/>
    <xf numFmtId="0" fontId="9" fillId="0" borderId="3" xfId="0" applyFont="1" applyFill="1" applyBorder="1"/>
    <xf numFmtId="164" fontId="8" fillId="0" borderId="4" xfId="1" applyNumberFormat="1" applyFont="1" applyFill="1" applyBorder="1"/>
    <xf numFmtId="164" fontId="8" fillId="0" borderId="3" xfId="1" applyNumberFormat="1" applyFont="1" applyFill="1" applyBorder="1"/>
    <xf numFmtId="164" fontId="8" fillId="0" borderId="4" xfId="0" applyNumberFormat="1" applyFont="1" applyFill="1" applyBorder="1"/>
    <xf numFmtId="0" fontId="0" fillId="0" borderId="0" xfId="0" applyAlignment="1">
      <alignment horizontal="left" wrapText="1"/>
    </xf>
  </cellXfs>
  <cellStyles count="12">
    <cellStyle name="1st indent" xfId="3" xr:uid="{49BBAAED-6281-4DEF-90C6-C2E2FF68CCE8}"/>
    <cellStyle name="2nd indent" xfId="4" xr:uid="{7FE77FCA-24DF-4ACE-B889-8D871597DDB3}"/>
    <cellStyle name="2nd indent 2" xfId="5" xr:uid="{B4C0D977-042E-41BE-873D-F691D3CEAF9F}"/>
    <cellStyle name="3rd indent" xfId="6" xr:uid="{4C694763-7B7A-4528-87A3-2502388484CD}"/>
    <cellStyle name="FOOTNOTE" xfId="7" xr:uid="{204CB7BB-CBE1-4EFF-92A0-3937A130731E}"/>
    <cellStyle name="HEADING" xfId="8" xr:uid="{BC162AEB-CCA5-4E39-847A-82C8E1337F49}"/>
    <cellStyle name="Hyperlink" xfId="11" builtinId="8"/>
    <cellStyle name="Normal" xfId="0" builtinId="0"/>
    <cellStyle name="Normal 2" xfId="9" xr:uid="{81771ABD-7D63-460A-AF21-3C435CFEE115}"/>
    <cellStyle name="Normal 3" xfId="2" xr:uid="{79565B65-3E60-46F1-BF06-1112AE5FB1AF}"/>
    <cellStyle name="Percent" xfId="1" builtinId="5"/>
    <cellStyle name="TITLE 2" xfId="10" xr:uid="{8F5C9446-36ED-4C9F-8AC1-8DC4A6BB182B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590551</xdr:colOff>
      <xdr:row>11</xdr:row>
      <xdr:rowOff>133351</xdr:rowOff>
    </xdr:from>
    <xdr:to>
      <xdr:col>14</xdr:col>
      <xdr:colOff>585531</xdr:colOff>
      <xdr:row>21</xdr:row>
      <xdr:rowOff>127001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812472-E3B0-4784-B7A9-838A89C08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1" y="1974851"/>
          <a:ext cx="4871780" cy="183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files.hawaii.gov/dbedt/economic/databook/db2018/section18.pdf" TargetMode="External"/><Relationship Id="rId1" Type="http://schemas.openxmlformats.org/officeDocument/2006/relationships/hyperlink" Target="https://www.fhwa.dot.gov/policyinformation/tables/vmt/vmt_forecast_sum.pdf" TargetMode="External"/><Relationship Id="rId4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eia.gov/outlooks/aeo/data/browser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85AB6-15A6-4667-9C96-39BF3BB7B657}">
  <dimension ref="A1:F483"/>
  <sheetViews>
    <sheetView tabSelected="1" zoomScaleNormal="100" workbookViewId="0"/>
  </sheetViews>
  <sheetFormatPr defaultRowHeight="14.5" x14ac:dyDescent="0.35"/>
  <cols>
    <col min="1" max="6" width="12" customWidth="1"/>
  </cols>
  <sheetData>
    <row r="1" spans="1:6" x14ac:dyDescent="0.35">
      <c r="A1" s="13" t="s">
        <v>32</v>
      </c>
    </row>
    <row r="2" spans="1:6" x14ac:dyDescent="0.35">
      <c r="A2" t="s">
        <v>31</v>
      </c>
    </row>
    <row r="3" spans="1:6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</row>
    <row r="4" spans="1:6" x14ac:dyDescent="0.35">
      <c r="A4" s="1">
        <v>40544</v>
      </c>
      <c r="B4" s="5">
        <v>2.5787853067302881E-4</v>
      </c>
      <c r="C4" s="5">
        <v>2.734072400841053E-4</v>
      </c>
      <c r="D4" s="5">
        <v>4.8936953560806313E-4</v>
      </c>
      <c r="E4" s="5">
        <v>0</v>
      </c>
      <c r="F4" s="5">
        <v>0</v>
      </c>
    </row>
    <row r="5" spans="1:6" x14ac:dyDescent="0.35">
      <c r="A5" s="1">
        <f>EDATE(A4,1)</f>
        <v>40575</v>
      </c>
      <c r="B5" s="5">
        <v>2.5247140505454577E-4</v>
      </c>
      <c r="C5" s="5">
        <v>2.5970990403719043E-4</v>
      </c>
      <c r="D5" s="5">
        <v>4.9803201798123329E-4</v>
      </c>
      <c r="E5" s="5">
        <v>0</v>
      </c>
      <c r="F5" s="5">
        <v>0</v>
      </c>
    </row>
    <row r="6" spans="1:6" x14ac:dyDescent="0.35">
      <c r="A6" s="1">
        <f t="shared" ref="A6:A69" si="0">EDATE(A5,1)</f>
        <v>40603</v>
      </c>
      <c r="B6" s="5">
        <v>2.5233839260443909E-4</v>
      </c>
      <c r="C6" s="5">
        <v>2.5863852679495136E-4</v>
      </c>
      <c r="D6" s="5">
        <v>4.876259233429333E-4</v>
      </c>
      <c r="E6" s="5">
        <v>0</v>
      </c>
      <c r="F6" s="5">
        <v>0</v>
      </c>
    </row>
    <row r="7" spans="1:6" x14ac:dyDescent="0.35">
      <c r="A7" s="1">
        <f t="shared" si="0"/>
        <v>40634</v>
      </c>
      <c r="B7" s="5">
        <v>2.7084759967702701E-4</v>
      </c>
      <c r="C7" s="5">
        <v>2.5113978826984002E-4</v>
      </c>
      <c r="D7" s="5">
        <v>5.2192291416321341E-4</v>
      </c>
      <c r="E7" s="5">
        <v>0</v>
      </c>
      <c r="F7" s="5">
        <v>0</v>
      </c>
    </row>
    <row r="8" spans="1:6" x14ac:dyDescent="0.35">
      <c r="A8" s="1">
        <f t="shared" si="0"/>
        <v>40664</v>
      </c>
      <c r="B8" s="5">
        <v>3.1519674239907316E-4</v>
      </c>
      <c r="C8" s="5">
        <v>2.5135830159129141E-4</v>
      </c>
      <c r="D8" s="5">
        <v>5.3010946869338485E-4</v>
      </c>
      <c r="E8" s="5">
        <v>0</v>
      </c>
      <c r="F8" s="5">
        <v>0</v>
      </c>
    </row>
    <row r="9" spans="1:6" x14ac:dyDescent="0.35">
      <c r="A9" s="1">
        <f t="shared" si="0"/>
        <v>40695</v>
      </c>
      <c r="B9" s="5">
        <v>3.5034865615056531E-4</v>
      </c>
      <c r="C9" s="5">
        <v>2.5541153183066218E-4</v>
      </c>
      <c r="D9" s="5">
        <v>5.5005219742762751E-4</v>
      </c>
      <c r="E9" s="5">
        <v>1.91862E-4</v>
      </c>
      <c r="F9" s="5">
        <v>0</v>
      </c>
    </row>
    <row r="10" spans="1:6" x14ac:dyDescent="0.35">
      <c r="A10" s="1">
        <f t="shared" si="0"/>
        <v>40725</v>
      </c>
      <c r="B10" s="5">
        <v>3.7666493468058306E-4</v>
      </c>
      <c r="C10" s="5">
        <v>2.5320141539591205E-4</v>
      </c>
      <c r="D10" s="5">
        <v>5.4132291680539051E-4</v>
      </c>
      <c r="E10" s="5">
        <v>2.9982899999999999E-4</v>
      </c>
      <c r="F10" s="5">
        <v>4.3800000000000002E-4</v>
      </c>
    </row>
    <row r="11" spans="1:6" x14ac:dyDescent="0.35">
      <c r="A11" s="1">
        <f t="shared" si="0"/>
        <v>40756</v>
      </c>
      <c r="B11" s="5">
        <v>4.8306756259820143E-4</v>
      </c>
      <c r="C11" s="5">
        <v>2.5156599833966439E-4</v>
      </c>
      <c r="D11" s="5">
        <v>5.6357404521132346E-4</v>
      </c>
      <c r="E11" s="5">
        <v>4.0505800000000002E-4</v>
      </c>
      <c r="F11" s="5">
        <v>4.3800000000000002E-4</v>
      </c>
    </row>
    <row r="12" spans="1:6" x14ac:dyDescent="0.35">
      <c r="A12" s="1">
        <f t="shared" si="0"/>
        <v>40787</v>
      </c>
      <c r="B12" s="5">
        <v>6.2367469128102781E-4</v>
      </c>
      <c r="C12" s="5">
        <v>2.5032698963020443E-4</v>
      </c>
      <c r="D12" s="5">
        <v>6.5680360705480515E-4</v>
      </c>
      <c r="E12" s="5">
        <v>5.07691E-4</v>
      </c>
      <c r="F12" s="5">
        <v>4.3800000000000002E-4</v>
      </c>
    </row>
    <row r="13" spans="1:6" x14ac:dyDescent="0.35">
      <c r="A13" s="1">
        <f t="shared" si="0"/>
        <v>40817</v>
      </c>
      <c r="B13" s="5">
        <v>6.4512713967167993E-4</v>
      </c>
      <c r="C13" s="5">
        <v>2.6730986808568837E-4</v>
      </c>
      <c r="D13" s="5">
        <v>6.7753344566078E-4</v>
      </c>
      <c r="E13" s="5">
        <v>6.0801900000000001E-4</v>
      </c>
      <c r="F13" s="5">
        <v>4.3800000000000002E-4</v>
      </c>
    </row>
    <row r="14" spans="1:6" x14ac:dyDescent="0.35">
      <c r="A14" s="1">
        <f t="shared" si="0"/>
        <v>40848</v>
      </c>
      <c r="B14" s="5">
        <v>6.5219539510524057E-4</v>
      </c>
      <c r="C14" s="5">
        <v>2.7214587018641994E-4</v>
      </c>
      <c r="D14" s="5">
        <v>7.0581493388778723E-4</v>
      </c>
      <c r="E14" s="5">
        <v>7.0589600000000002E-4</v>
      </c>
      <c r="F14" s="5">
        <v>4.3800000000000002E-4</v>
      </c>
    </row>
    <row r="15" spans="1:6" x14ac:dyDescent="0.35">
      <c r="A15" s="1">
        <f t="shared" si="0"/>
        <v>40878</v>
      </c>
      <c r="B15" s="5">
        <v>6.8282462898473968E-4</v>
      </c>
      <c r="C15" s="5">
        <v>2.6839437744987889E-4</v>
      </c>
      <c r="D15" s="5">
        <v>7.092433579908707E-4</v>
      </c>
      <c r="E15" s="5">
        <v>8.0146600000000003E-4</v>
      </c>
      <c r="F15" s="5">
        <v>4.3800000000000002E-4</v>
      </c>
    </row>
    <row r="16" spans="1:6" x14ac:dyDescent="0.35">
      <c r="A16" s="1">
        <f t="shared" si="0"/>
        <v>40909</v>
      </c>
      <c r="B16" s="5">
        <v>8.20214051012343E-4</v>
      </c>
      <c r="C16" s="5">
        <v>2.5347445472080718E-4</v>
      </c>
      <c r="D16" s="5">
        <v>7.0981610032346009E-4</v>
      </c>
      <c r="E16" s="5">
        <v>8.9473000000000005E-4</v>
      </c>
      <c r="F16" s="5">
        <v>4.3800000000000002E-4</v>
      </c>
    </row>
    <row r="17" spans="1:6" x14ac:dyDescent="0.35">
      <c r="A17" s="1">
        <f t="shared" si="0"/>
        <v>40940</v>
      </c>
      <c r="B17" s="5">
        <v>8.6684673787114971E-4</v>
      </c>
      <c r="C17" s="5">
        <v>2.9956593507366879E-4</v>
      </c>
      <c r="D17" s="5">
        <v>7.1133663671880856E-4</v>
      </c>
      <c r="E17" s="5">
        <v>9.8568799999999997E-4</v>
      </c>
      <c r="F17" s="5">
        <v>4.3800000000000002E-4</v>
      </c>
    </row>
    <row r="18" spans="1:6" x14ac:dyDescent="0.35">
      <c r="A18" s="1">
        <f t="shared" si="0"/>
        <v>40969</v>
      </c>
      <c r="B18" s="5">
        <v>8.9755412399045674E-4</v>
      </c>
      <c r="C18" s="5">
        <v>3.0301561136429747E-4</v>
      </c>
      <c r="D18" s="5">
        <v>7.0708703708570865E-4</v>
      </c>
      <c r="E18" s="5">
        <v>1.074628E-3</v>
      </c>
      <c r="F18" s="5">
        <v>5.8500000000000002E-4</v>
      </c>
    </row>
    <row r="19" spans="1:6" x14ac:dyDescent="0.35">
      <c r="A19" s="1">
        <f t="shared" si="0"/>
        <v>41000</v>
      </c>
      <c r="B19" s="5">
        <v>9.2292664121676037E-4</v>
      </c>
      <c r="C19" s="5">
        <v>3.1354389011492589E-4</v>
      </c>
      <c r="D19" s="5">
        <v>7.1414959965106098E-4</v>
      </c>
      <c r="E19" s="5">
        <v>1.161549E-3</v>
      </c>
      <c r="F19" s="5">
        <v>5.8500000000000002E-4</v>
      </c>
    </row>
    <row r="20" spans="1:6" x14ac:dyDescent="0.35">
      <c r="A20" s="1">
        <f t="shared" si="0"/>
        <v>41030</v>
      </c>
      <c r="B20" s="5">
        <v>9.976585895317342E-4</v>
      </c>
      <c r="C20" s="5">
        <v>3.2973621103117508E-4</v>
      </c>
      <c r="D20" s="5">
        <v>7.2873728608988271E-4</v>
      </c>
      <c r="E20" s="5">
        <v>1.246453E-3</v>
      </c>
      <c r="F20" s="5">
        <v>5.8500000000000002E-4</v>
      </c>
    </row>
    <row r="21" spans="1:6" x14ac:dyDescent="0.35">
      <c r="A21" s="1">
        <f t="shared" si="0"/>
        <v>41061</v>
      </c>
      <c r="B21" s="5">
        <v>1.0513325235377178E-3</v>
      </c>
      <c r="C21" s="5">
        <v>3.398257945663644E-4</v>
      </c>
      <c r="D21" s="5">
        <v>7.2003959879268179E-4</v>
      </c>
      <c r="E21" s="5">
        <v>1.3294820000000001E-3</v>
      </c>
      <c r="F21" s="5">
        <v>7.3099999999999999E-4</v>
      </c>
    </row>
    <row r="22" spans="1:6" x14ac:dyDescent="0.35">
      <c r="A22" s="1">
        <f t="shared" si="0"/>
        <v>41091</v>
      </c>
      <c r="B22" s="5">
        <v>1.0896572561851711E-3</v>
      </c>
      <c r="C22" s="5">
        <v>3.7912221359982464E-4</v>
      </c>
      <c r="D22" s="5">
        <v>7.6581109606380885E-4</v>
      </c>
      <c r="E22" s="5">
        <v>1.410494E-3</v>
      </c>
      <c r="F22" s="5">
        <v>7.3099999999999999E-4</v>
      </c>
    </row>
    <row r="23" spans="1:6" x14ac:dyDescent="0.35">
      <c r="A23" s="1">
        <f t="shared" si="0"/>
        <v>41122</v>
      </c>
      <c r="B23" s="5">
        <v>1.1489183548895345E-3</v>
      </c>
      <c r="C23" s="5">
        <v>4.1253396038495313E-4</v>
      </c>
      <c r="D23" s="5">
        <v>7.6428179607398853E-4</v>
      </c>
      <c r="E23" s="5">
        <v>1.4897759999999999E-3</v>
      </c>
      <c r="F23" s="5">
        <v>8.7700000000000007E-4</v>
      </c>
    </row>
    <row r="24" spans="1:6" x14ac:dyDescent="0.35">
      <c r="A24" s="1">
        <f t="shared" si="0"/>
        <v>41153</v>
      </c>
      <c r="B24" s="5">
        <v>1.171332394572138E-3</v>
      </c>
      <c r="C24" s="5">
        <v>4.2196071076937503E-4</v>
      </c>
      <c r="D24" s="5">
        <v>7.7713879963404683E-4</v>
      </c>
      <c r="E24" s="5">
        <v>1.5674720000000001E-3</v>
      </c>
      <c r="F24" s="5">
        <v>8.7699999999999996E-4</v>
      </c>
    </row>
    <row r="25" spans="1:6" x14ac:dyDescent="0.35">
      <c r="A25" s="1">
        <f t="shared" si="0"/>
        <v>41183</v>
      </c>
      <c r="B25" s="5">
        <v>1.2420571631097947E-3</v>
      </c>
      <c r="C25" s="5">
        <v>4.4297821246633951E-4</v>
      </c>
      <c r="D25" s="5">
        <v>7.7765881157447817E-4</v>
      </c>
      <c r="E25" s="5">
        <v>1.643294E-3</v>
      </c>
      <c r="F25" s="5">
        <v>8.7699999999999996E-4</v>
      </c>
    </row>
    <row r="26" spans="1:6" x14ac:dyDescent="0.35">
      <c r="A26" s="1">
        <f t="shared" si="0"/>
        <v>41214</v>
      </c>
      <c r="B26" s="5">
        <v>1.3284764026431177E-3</v>
      </c>
      <c r="C26" s="5">
        <v>4.5618593907896635E-4</v>
      </c>
      <c r="D26" s="5">
        <v>8.7412398355009194E-4</v>
      </c>
      <c r="E26" s="5">
        <v>1.7176750000000001E-3</v>
      </c>
      <c r="F26" s="5">
        <v>1.023E-3</v>
      </c>
    </row>
    <row r="27" spans="1:6" x14ac:dyDescent="0.35">
      <c r="A27" s="1">
        <f t="shared" si="0"/>
        <v>41244</v>
      </c>
      <c r="B27" s="5">
        <v>1.3633265167007499E-3</v>
      </c>
      <c r="C27" s="5">
        <v>4.7688542109557245E-4</v>
      </c>
      <c r="D27" s="5">
        <v>9.0455043062501379E-4</v>
      </c>
      <c r="E27" s="5">
        <v>1.79047E-3</v>
      </c>
      <c r="F27" s="5">
        <v>1.023E-3</v>
      </c>
    </row>
    <row r="28" spans="1:6" x14ac:dyDescent="0.35">
      <c r="A28" s="1">
        <f t="shared" si="0"/>
        <v>41275</v>
      </c>
      <c r="B28" s="5">
        <v>1.4132423617058117E-3</v>
      </c>
      <c r="C28" s="5">
        <v>4.8942054883392705E-4</v>
      </c>
      <c r="D28" s="5">
        <v>1.0133363310734572E-3</v>
      </c>
      <c r="E28" s="5">
        <v>1.8618230000000001E-3</v>
      </c>
      <c r="F28" s="5">
        <v>1.1689999999999999E-3</v>
      </c>
    </row>
    <row r="29" spans="1:6" x14ac:dyDescent="0.35">
      <c r="A29" s="1">
        <f t="shared" si="0"/>
        <v>41306</v>
      </c>
      <c r="B29" s="5">
        <v>1.4664825037475915E-3</v>
      </c>
      <c r="C29" s="5">
        <v>4.9444868971097223E-4</v>
      </c>
      <c r="D29" s="5">
        <v>1.0947814506827417E-3</v>
      </c>
      <c r="E29" s="5">
        <v>1.931735E-3</v>
      </c>
      <c r="F29" s="5">
        <v>1.1689999999999999E-3</v>
      </c>
    </row>
    <row r="30" spans="1:6" x14ac:dyDescent="0.35">
      <c r="A30" s="1">
        <f t="shared" si="0"/>
        <v>41334</v>
      </c>
      <c r="B30" s="5">
        <v>1.4988296176134067E-3</v>
      </c>
      <c r="C30" s="5">
        <v>4.8961242725360809E-4</v>
      </c>
      <c r="D30" s="5">
        <v>1.1107189828844003E-3</v>
      </c>
      <c r="E30" s="5">
        <v>2.0003500000000001E-3</v>
      </c>
      <c r="F30" s="5">
        <v>1.1689999999999999E-3</v>
      </c>
    </row>
    <row r="31" spans="1:6" x14ac:dyDescent="0.35">
      <c r="A31" s="1">
        <f t="shared" si="0"/>
        <v>41365</v>
      </c>
      <c r="B31" s="5">
        <v>1.5483463078308881E-3</v>
      </c>
      <c r="C31" s="5">
        <v>4.924254998948755E-4</v>
      </c>
      <c r="D31" s="5">
        <v>1.1164716759333013E-3</v>
      </c>
      <c r="E31" s="5">
        <v>2.067812E-3</v>
      </c>
      <c r="F31" s="5">
        <v>1.315E-3</v>
      </c>
    </row>
    <row r="32" spans="1:6" x14ac:dyDescent="0.35">
      <c r="A32" s="1">
        <f t="shared" si="0"/>
        <v>41395</v>
      </c>
      <c r="B32" s="5">
        <v>1.6673912877661077E-3</v>
      </c>
      <c r="C32" s="5">
        <v>4.9518841919350318E-4</v>
      </c>
      <c r="D32" s="5">
        <v>1.1962702812451673E-3</v>
      </c>
      <c r="E32" s="5">
        <v>2.1339760000000001E-3</v>
      </c>
      <c r="F32" s="5">
        <v>1.462E-3</v>
      </c>
    </row>
    <row r="33" spans="1:6" x14ac:dyDescent="0.35">
      <c r="A33" s="1">
        <f t="shared" si="0"/>
        <v>41426</v>
      </c>
      <c r="B33" s="5">
        <v>1.7878499055990966E-3</v>
      </c>
      <c r="C33" s="5">
        <v>5.0243572099525967E-4</v>
      </c>
      <c r="D33" s="5">
        <v>1.3366739384133069E-3</v>
      </c>
      <c r="E33" s="5">
        <v>2.1989869999999999E-3</v>
      </c>
      <c r="F33" s="5">
        <v>1.462E-3</v>
      </c>
    </row>
    <row r="34" spans="1:6" x14ac:dyDescent="0.35">
      <c r="A34" s="1">
        <f t="shared" si="0"/>
        <v>41456</v>
      </c>
      <c r="B34" s="5">
        <v>1.97133940974448E-3</v>
      </c>
      <c r="C34" s="5">
        <v>5.2653005835255802E-4</v>
      </c>
      <c r="D34" s="5">
        <v>1.4390070797584789E-3</v>
      </c>
      <c r="E34" s="5">
        <v>2.262989E-3</v>
      </c>
      <c r="F34" s="5">
        <v>1.462E-3</v>
      </c>
    </row>
    <row r="35" spans="1:6" x14ac:dyDescent="0.35">
      <c r="A35" s="1">
        <f t="shared" si="0"/>
        <v>41487</v>
      </c>
      <c r="B35" s="5">
        <v>2.124336435391352E-3</v>
      </c>
      <c r="C35" s="5">
        <v>5.1587851892941343E-4</v>
      </c>
      <c r="D35" s="5">
        <v>1.5473662504224999E-3</v>
      </c>
      <c r="E35" s="5">
        <v>2.3259819999999999E-3</v>
      </c>
      <c r="F35" s="5">
        <v>1.6080000000000001E-3</v>
      </c>
    </row>
    <row r="36" spans="1:6" x14ac:dyDescent="0.35">
      <c r="A36" s="1">
        <f t="shared" si="0"/>
        <v>41518</v>
      </c>
      <c r="B36" s="5">
        <v>2.1967499799875616E-3</v>
      </c>
      <c r="C36" s="5">
        <v>5.2395292145118418E-4</v>
      </c>
      <c r="D36" s="5">
        <v>1.6872457934143672E-3</v>
      </c>
      <c r="E36" s="5">
        <v>2.3881100000000001E-3</v>
      </c>
      <c r="F36" s="5">
        <v>1.7540000000000001E-3</v>
      </c>
    </row>
    <row r="37" spans="1:6" x14ac:dyDescent="0.35">
      <c r="A37" s="1">
        <f t="shared" si="0"/>
        <v>41548</v>
      </c>
      <c r="B37" s="5">
        <v>2.293170698850659E-3</v>
      </c>
      <c r="C37" s="5">
        <v>5.4210632950208359E-4</v>
      </c>
      <c r="D37" s="5">
        <v>1.7548253462074392E-3</v>
      </c>
      <c r="E37" s="5">
        <v>2.4493729999999999E-3</v>
      </c>
      <c r="F37" s="5">
        <v>1.7539999999999997E-3</v>
      </c>
    </row>
    <row r="38" spans="1:6" x14ac:dyDescent="0.35">
      <c r="A38" s="1">
        <f t="shared" si="0"/>
        <v>41579</v>
      </c>
      <c r="B38" s="5">
        <v>2.3745268070377323E-3</v>
      </c>
      <c r="C38" s="5">
        <v>5.4406668081240033E-4</v>
      </c>
      <c r="D38" s="5">
        <v>1.9186943726711442E-3</v>
      </c>
      <c r="E38" s="5">
        <v>2.5099150000000001E-3</v>
      </c>
      <c r="F38" s="5">
        <v>1.9E-3</v>
      </c>
    </row>
    <row r="39" spans="1:6" x14ac:dyDescent="0.35">
      <c r="A39" s="1">
        <f t="shared" si="0"/>
        <v>41609</v>
      </c>
      <c r="B39" s="5">
        <v>2.42865264354747E-3</v>
      </c>
      <c r="C39" s="5">
        <v>5.5605942817655695E-4</v>
      </c>
      <c r="D39" s="5">
        <v>1.9912975617106176E-3</v>
      </c>
      <c r="E39" s="5">
        <v>2.5695929999999998E-3</v>
      </c>
      <c r="F39" s="5">
        <v>1.8999999999999998E-3</v>
      </c>
    </row>
    <row r="40" spans="1:6" x14ac:dyDescent="0.35">
      <c r="A40" s="1">
        <f t="shared" si="0"/>
        <v>41640</v>
      </c>
      <c r="B40" s="5">
        <v>2.506273227539733E-3</v>
      </c>
      <c r="C40" s="5">
        <v>5.7751540041067761E-4</v>
      </c>
      <c r="D40" s="5">
        <v>2.1511925784905061E-3</v>
      </c>
      <c r="E40" s="5">
        <v>2.628694E-3</v>
      </c>
      <c r="F40" s="5">
        <v>2.0460000000000001E-3</v>
      </c>
    </row>
    <row r="41" spans="1:6" x14ac:dyDescent="0.35">
      <c r="A41" s="1">
        <f t="shared" si="0"/>
        <v>41671</v>
      </c>
      <c r="B41" s="5">
        <v>2.5721621901151626E-3</v>
      </c>
      <c r="C41" s="5">
        <v>5.919317587243871E-4</v>
      </c>
      <c r="D41" s="5">
        <v>2.2232806254475126E-3</v>
      </c>
      <c r="E41" s="5">
        <v>2.6872179999999999E-3</v>
      </c>
      <c r="F41" s="5">
        <v>2.0460000000000001E-3</v>
      </c>
    </row>
    <row r="42" spans="1:6" x14ac:dyDescent="0.35">
      <c r="A42" s="1">
        <f t="shared" si="0"/>
        <v>41699</v>
      </c>
      <c r="B42" s="5">
        <v>2.6181482226543583E-3</v>
      </c>
      <c r="C42" s="5">
        <v>5.9733400402414488E-4</v>
      </c>
      <c r="D42" s="5">
        <v>2.323651260997935E-3</v>
      </c>
      <c r="E42" s="5">
        <v>2.7451659999999998E-3</v>
      </c>
      <c r="F42" s="5">
        <v>2.1919999999999999E-3</v>
      </c>
    </row>
    <row r="43" spans="1:6" x14ac:dyDescent="0.35">
      <c r="A43" s="1">
        <f t="shared" si="0"/>
        <v>41730</v>
      </c>
      <c r="B43" s="5">
        <v>2.6786931296262275E-3</v>
      </c>
      <c r="C43" s="5">
        <v>6.1394380853277831E-4</v>
      </c>
      <c r="D43" s="5">
        <v>2.3950187999398618E-3</v>
      </c>
      <c r="E43" s="5">
        <v>2.802681E-3</v>
      </c>
      <c r="F43" s="5">
        <v>2.1919999999999999E-3</v>
      </c>
    </row>
    <row r="44" spans="1:6" x14ac:dyDescent="0.35">
      <c r="A44" s="1">
        <f t="shared" si="0"/>
        <v>41760</v>
      </c>
      <c r="B44" s="5">
        <v>2.7293493478741434E-3</v>
      </c>
      <c r="C44" s="5">
        <v>6.4145009104452902E-4</v>
      </c>
      <c r="D44" s="5">
        <v>2.4513077084034399E-3</v>
      </c>
      <c r="E44" s="5">
        <v>2.859908E-3</v>
      </c>
      <c r="F44" s="5">
        <v>2.1919999999999999E-3</v>
      </c>
    </row>
    <row r="45" spans="1:6" x14ac:dyDescent="0.35">
      <c r="A45" s="1">
        <f t="shared" si="0"/>
        <v>41791</v>
      </c>
      <c r="B45" s="5">
        <v>2.8200764821158194E-3</v>
      </c>
      <c r="C45" s="5">
        <v>6.6426022523056007E-4</v>
      </c>
      <c r="D45" s="5">
        <v>2.5071188785418708E-3</v>
      </c>
      <c r="E45" s="5">
        <v>2.9167030000000001E-3</v>
      </c>
      <c r="F45" s="5">
        <v>2.3379999999999998E-3</v>
      </c>
    </row>
    <row r="46" spans="1:6" x14ac:dyDescent="0.35">
      <c r="A46" s="1">
        <f t="shared" si="0"/>
        <v>41821</v>
      </c>
      <c r="B46" s="5">
        <v>2.9175592765852023E-3</v>
      </c>
      <c r="C46" s="5">
        <v>6.8117099952881403E-4</v>
      </c>
      <c r="D46" s="5">
        <v>2.6311615200803429E-3</v>
      </c>
      <c r="E46" s="5">
        <v>2.9732090000000001E-3</v>
      </c>
      <c r="F46" s="5">
        <v>2.4849999999999998E-3</v>
      </c>
    </row>
    <row r="47" spans="1:6" x14ac:dyDescent="0.35">
      <c r="A47" s="1">
        <f t="shared" si="0"/>
        <v>41852</v>
      </c>
      <c r="B47" s="5">
        <v>3.0219979408651265E-3</v>
      </c>
      <c r="C47" s="5">
        <v>6.9889401297800271E-4</v>
      </c>
      <c r="D47" s="5">
        <v>2.722625487177016E-3</v>
      </c>
      <c r="E47" s="5">
        <v>3.0297150000000001E-3</v>
      </c>
      <c r="F47" s="5">
        <v>2.4849999999999998E-3</v>
      </c>
    </row>
    <row r="48" spans="1:6" x14ac:dyDescent="0.35">
      <c r="A48" s="1">
        <f t="shared" si="0"/>
        <v>41883</v>
      </c>
      <c r="B48" s="5">
        <v>3.1849826658023055E-3</v>
      </c>
      <c r="C48" s="5">
        <v>7.6675116577473159E-4</v>
      </c>
      <c r="D48" s="5">
        <v>2.9192784313491864E-3</v>
      </c>
      <c r="E48" s="5">
        <v>3.0859329999999999E-3</v>
      </c>
      <c r="F48" s="5">
        <v>2.6310000000000001E-3</v>
      </c>
    </row>
    <row r="49" spans="1:6" x14ac:dyDescent="0.35">
      <c r="A49" s="1">
        <f t="shared" si="0"/>
        <v>41913</v>
      </c>
      <c r="B49" s="5">
        <v>3.3241940397469669E-3</v>
      </c>
      <c r="C49" s="5">
        <v>7.7923445479913657E-4</v>
      </c>
      <c r="D49" s="5">
        <v>3.088162512820796E-3</v>
      </c>
      <c r="E49" s="5">
        <v>3.1421510000000001E-3</v>
      </c>
      <c r="F49" s="5">
        <v>2.777E-3</v>
      </c>
    </row>
    <row r="50" spans="1:6" x14ac:dyDescent="0.35">
      <c r="A50" s="1">
        <f t="shared" si="0"/>
        <v>41944</v>
      </c>
      <c r="B50" s="5">
        <v>3.4338741496444621E-3</v>
      </c>
      <c r="C50" s="5">
        <v>7.9850374332123962E-4</v>
      </c>
      <c r="D50" s="5">
        <v>3.2777272763892663E-3</v>
      </c>
      <c r="E50" s="5">
        <v>3.198369E-3</v>
      </c>
      <c r="F50" s="5">
        <v>2.9229999999999998E-3</v>
      </c>
    </row>
    <row r="51" spans="1:6" x14ac:dyDescent="0.35">
      <c r="A51" s="1">
        <f t="shared" si="0"/>
        <v>41974</v>
      </c>
      <c r="B51" s="5">
        <v>3.5192931048879912E-3</v>
      </c>
      <c r="C51" s="5">
        <v>8.2416092826546655E-4</v>
      </c>
      <c r="D51" s="5">
        <v>3.4275204225717197E-3</v>
      </c>
      <c r="E51" s="5">
        <v>3.2547309999999999E-3</v>
      </c>
      <c r="F51" s="5">
        <v>2.9229999999999998E-3</v>
      </c>
    </row>
    <row r="52" spans="1:6" x14ac:dyDescent="0.35">
      <c r="A52" s="1">
        <f t="shared" si="0"/>
        <v>42005</v>
      </c>
      <c r="B52" s="5">
        <v>3.6468468247783494E-3</v>
      </c>
      <c r="C52" s="5">
        <v>8.4002240059734929E-4</v>
      </c>
      <c r="D52" s="5">
        <v>3.5456106282459633E-3</v>
      </c>
      <c r="E52" s="5">
        <v>3.3112369999999999E-3</v>
      </c>
      <c r="F52" s="5">
        <v>3.0690000000000001E-3</v>
      </c>
    </row>
    <row r="53" spans="1:6" x14ac:dyDescent="0.35">
      <c r="A53" s="1">
        <f t="shared" si="0"/>
        <v>42036</v>
      </c>
      <c r="B53" s="5">
        <v>3.801546292100424E-3</v>
      </c>
      <c r="C53" s="5">
        <v>8.574431598163412E-4</v>
      </c>
      <c r="D53" s="5">
        <v>3.6338511834094972E-3</v>
      </c>
      <c r="E53" s="5">
        <v>3.3678879999999999E-3</v>
      </c>
      <c r="F53" s="5">
        <v>3.215E-3</v>
      </c>
    </row>
    <row r="54" spans="1:6" x14ac:dyDescent="0.35">
      <c r="A54" s="1">
        <f t="shared" si="0"/>
        <v>42064</v>
      </c>
      <c r="B54" s="5">
        <v>3.9003216438185054E-3</v>
      </c>
      <c r="C54" s="5">
        <v>8.810081409613026E-4</v>
      </c>
      <c r="D54" s="5">
        <v>3.746830685756567E-3</v>
      </c>
      <c r="E54" s="5">
        <v>3.4249699999999998E-3</v>
      </c>
      <c r="F54" s="5">
        <v>3.215E-3</v>
      </c>
    </row>
    <row r="55" spans="1:6" x14ac:dyDescent="0.35">
      <c r="A55" s="1">
        <f t="shared" si="0"/>
        <v>42095</v>
      </c>
      <c r="B55" s="5">
        <v>4.0523351758770211E-3</v>
      </c>
      <c r="C55" s="5">
        <v>9.0217084860445449E-4</v>
      </c>
      <c r="D55" s="5">
        <v>3.8090079326387502E-3</v>
      </c>
      <c r="E55" s="5">
        <v>3.4823419999999998E-3</v>
      </c>
      <c r="F55" s="5">
        <v>3.5079999999999998E-3</v>
      </c>
    </row>
    <row r="56" spans="1:6" x14ac:dyDescent="0.35">
      <c r="A56" s="1">
        <f t="shared" si="0"/>
        <v>42125</v>
      </c>
      <c r="B56" s="5">
        <v>4.1735628686713575E-3</v>
      </c>
      <c r="C56" s="5">
        <v>9.3674674708980204E-4</v>
      </c>
      <c r="D56" s="5">
        <v>3.829974351847953E-3</v>
      </c>
      <c r="E56" s="5">
        <v>3.5400010000000001E-3</v>
      </c>
      <c r="F56" s="5">
        <v>3.5080000000000003E-3</v>
      </c>
    </row>
    <row r="57" spans="1:6" x14ac:dyDescent="0.35">
      <c r="A57" s="1">
        <f t="shared" si="0"/>
        <v>42156</v>
      </c>
      <c r="B57" s="5">
        <v>4.206272294274109E-3</v>
      </c>
      <c r="C57" s="5">
        <v>9.4282290264501587E-4</v>
      </c>
      <c r="D57" s="5">
        <v>3.81917885369348E-3</v>
      </c>
      <c r="E57" s="5">
        <v>3.5983809999999999E-3</v>
      </c>
      <c r="F57" s="5">
        <v>3.6540000000000001E-3</v>
      </c>
    </row>
    <row r="58" spans="1:6" x14ac:dyDescent="0.35">
      <c r="A58" s="1">
        <f t="shared" si="0"/>
        <v>42186</v>
      </c>
      <c r="B58" s="5">
        <v>4.2968136241057654E-3</v>
      </c>
      <c r="C58" s="5">
        <v>9.5065744261694227E-4</v>
      </c>
      <c r="D58" s="5">
        <v>3.8642061355972633E-3</v>
      </c>
      <c r="E58" s="5">
        <v>3.6571939999999999E-3</v>
      </c>
      <c r="F58" s="5">
        <v>3.6540000000000001E-3</v>
      </c>
    </row>
    <row r="59" spans="1:6" x14ac:dyDescent="0.35">
      <c r="A59" s="1">
        <f t="shared" si="0"/>
        <v>42217</v>
      </c>
      <c r="B59" s="5">
        <v>4.430035738507641E-3</v>
      </c>
      <c r="C59" s="5">
        <v>9.5254490158948758E-4</v>
      </c>
      <c r="D59" s="5">
        <v>3.9130009475204924E-3</v>
      </c>
      <c r="E59" s="5">
        <v>3.7165829999999999E-3</v>
      </c>
      <c r="F59" s="5">
        <v>3.8000000000000004E-3</v>
      </c>
    </row>
    <row r="60" spans="1:6" x14ac:dyDescent="0.35">
      <c r="A60" s="1">
        <f t="shared" si="0"/>
        <v>42248</v>
      </c>
      <c r="B60" s="5">
        <v>4.5255104820694277E-3</v>
      </c>
      <c r="C60" s="5">
        <v>9.407283761536829E-4</v>
      </c>
      <c r="D60" s="5">
        <v>3.9062116583910046E-3</v>
      </c>
      <c r="E60" s="5">
        <v>3.7766929999999998E-3</v>
      </c>
      <c r="F60" s="5">
        <v>3.9459999999999999E-3</v>
      </c>
    </row>
    <row r="61" spans="1:6" x14ac:dyDescent="0.35">
      <c r="A61" s="1">
        <f t="shared" si="0"/>
        <v>42278</v>
      </c>
      <c r="B61" s="5">
        <v>4.6270380239204914E-3</v>
      </c>
      <c r="C61" s="5">
        <v>9.5317458505513573E-4</v>
      </c>
      <c r="D61" s="5">
        <v>4.0120797609423404E-3</v>
      </c>
      <c r="E61" s="5">
        <v>3.8375240000000001E-3</v>
      </c>
      <c r="F61" s="5">
        <v>4.0920000000000002E-3</v>
      </c>
    </row>
    <row r="62" spans="1:6" x14ac:dyDescent="0.35">
      <c r="A62" s="1">
        <f t="shared" si="0"/>
        <v>42309</v>
      </c>
      <c r="B62" s="5">
        <v>4.7237402693666164E-3</v>
      </c>
      <c r="C62" s="5">
        <v>9.8024129893370263E-4</v>
      </c>
      <c r="D62" s="5">
        <v>4.0504758181350402E-3</v>
      </c>
      <c r="E62" s="5">
        <v>3.8992190000000002E-3</v>
      </c>
      <c r="F62" s="5">
        <v>4.0920000000000002E-3</v>
      </c>
    </row>
    <row r="63" spans="1:6" x14ac:dyDescent="0.35">
      <c r="A63" s="1">
        <f t="shared" si="0"/>
        <v>42339</v>
      </c>
      <c r="B63" s="5">
        <v>4.8101791244931193E-3</v>
      </c>
      <c r="C63" s="5">
        <v>1.0008473082325378E-3</v>
      </c>
      <c r="D63" s="5">
        <v>4.0949699413921252E-3</v>
      </c>
      <c r="E63" s="5">
        <v>3.9619240000000003E-3</v>
      </c>
      <c r="F63" s="5">
        <v>4.2379999999999996E-3</v>
      </c>
    </row>
    <row r="64" spans="1:6" x14ac:dyDescent="0.35">
      <c r="A64" s="1">
        <f t="shared" si="0"/>
        <v>42370</v>
      </c>
      <c r="B64" s="5">
        <v>4.9191400425645793E-3</v>
      </c>
      <c r="C64" s="5">
        <v>1.0387398893146019E-3</v>
      </c>
      <c r="D64" s="5">
        <v>4.0897585798753515E-3</v>
      </c>
      <c r="E64" s="5">
        <v>4.0254929999999998E-3</v>
      </c>
      <c r="F64" s="5">
        <v>4.385E-3</v>
      </c>
    </row>
    <row r="65" spans="1:6" x14ac:dyDescent="0.35">
      <c r="A65" s="1">
        <f t="shared" si="0"/>
        <v>42401</v>
      </c>
      <c r="B65" s="5">
        <v>5.0656323539459659E-3</v>
      </c>
      <c r="C65" s="5">
        <v>1.0907159165404526E-3</v>
      </c>
      <c r="D65" s="5">
        <v>4.2039892622792729E-3</v>
      </c>
      <c r="E65" s="5">
        <v>4.0900720000000002E-3</v>
      </c>
      <c r="F65" s="5">
        <v>4.385E-3</v>
      </c>
    </row>
    <row r="66" spans="1:6" x14ac:dyDescent="0.35">
      <c r="A66" s="1">
        <f t="shared" si="0"/>
        <v>42430</v>
      </c>
      <c r="B66" s="5">
        <v>5.1286037443724957E-3</v>
      </c>
      <c r="C66" s="5">
        <v>1.0985420375419698E-3</v>
      </c>
      <c r="D66" s="5">
        <v>4.2334807074042311E-3</v>
      </c>
      <c r="E66" s="5">
        <v>4.1556600000000003E-3</v>
      </c>
      <c r="F66" s="5">
        <v>4.5310000000000003E-3</v>
      </c>
    </row>
    <row r="67" spans="1:6" x14ac:dyDescent="0.35">
      <c r="A67" s="1">
        <f t="shared" si="0"/>
        <v>42461</v>
      </c>
      <c r="B67" s="5">
        <v>5.1850654905613745E-3</v>
      </c>
      <c r="C67" s="5">
        <v>1.0959674019952227E-3</v>
      </c>
      <c r="D67" s="5">
        <v>4.1926542857516425E-3</v>
      </c>
      <c r="E67" s="5">
        <v>4.2225450000000003E-3</v>
      </c>
      <c r="F67" s="5">
        <v>4.6769999999999997E-3</v>
      </c>
    </row>
    <row r="68" spans="1:6" x14ac:dyDescent="0.35">
      <c r="A68" s="1">
        <f t="shared" si="0"/>
        <v>42491</v>
      </c>
      <c r="B68" s="5">
        <v>5.3350641949119005E-3</v>
      </c>
      <c r="C68" s="5">
        <v>1.1405711845646445E-3</v>
      </c>
      <c r="D68" s="5">
        <v>4.2091425862933263E-3</v>
      </c>
      <c r="E68" s="5">
        <v>4.2905829999999997E-3</v>
      </c>
      <c r="F68" s="5">
        <v>4.823E-3</v>
      </c>
    </row>
    <row r="69" spans="1:6" x14ac:dyDescent="0.35">
      <c r="A69" s="1">
        <f t="shared" si="0"/>
        <v>42522</v>
      </c>
      <c r="B69" s="5">
        <v>5.4951691793805532E-3</v>
      </c>
      <c r="C69" s="5">
        <v>1.1512027491408935E-3</v>
      </c>
      <c r="D69" s="5">
        <v>4.3460839884388053E-3</v>
      </c>
      <c r="E69" s="5">
        <v>4.359918E-3</v>
      </c>
      <c r="F69" s="5">
        <v>4.823E-3</v>
      </c>
    </row>
    <row r="70" spans="1:6" x14ac:dyDescent="0.35">
      <c r="A70" s="1">
        <f t="shared" ref="A70:A133" si="1">EDATE(A69,1)</f>
        <v>42552</v>
      </c>
      <c r="B70" s="5">
        <v>5.5468492578216039E-3</v>
      </c>
      <c r="C70" s="5">
        <v>1.1837567980236409E-3</v>
      </c>
      <c r="D70" s="5">
        <v>4.4461427306575268E-3</v>
      </c>
      <c r="E70" s="5">
        <v>4.4306950000000001E-3</v>
      </c>
      <c r="F70" s="5">
        <v>4.9690000000000003E-3</v>
      </c>
    </row>
    <row r="71" spans="1:6" x14ac:dyDescent="0.35">
      <c r="A71" s="1">
        <f t="shared" si="1"/>
        <v>42583</v>
      </c>
      <c r="B71" s="5">
        <v>5.6766274305261122E-3</v>
      </c>
      <c r="C71" s="5">
        <v>1.1929972772263099E-3</v>
      </c>
      <c r="D71" s="5">
        <v>4.4111621150988087E-3</v>
      </c>
      <c r="E71" s="5">
        <v>4.5027690000000002E-3</v>
      </c>
      <c r="F71" s="5">
        <v>5.1149999999999998E-3</v>
      </c>
    </row>
    <row r="72" spans="1:6" x14ac:dyDescent="0.35">
      <c r="A72" s="1">
        <f t="shared" si="1"/>
        <v>42614</v>
      </c>
      <c r="B72" s="5">
        <v>5.8233498780287402E-3</v>
      </c>
      <c r="C72" s="5">
        <v>1.2185677842565597E-3</v>
      </c>
      <c r="D72" s="5">
        <v>4.5037242452688206E-3</v>
      </c>
      <c r="E72" s="5">
        <v>4.5764289999999999E-3</v>
      </c>
      <c r="F72" s="5">
        <v>5.2620000000000002E-3</v>
      </c>
    </row>
    <row r="73" spans="1:6" x14ac:dyDescent="0.35">
      <c r="A73" s="1">
        <f t="shared" si="1"/>
        <v>42644</v>
      </c>
      <c r="B73" s="5">
        <v>5.9634416484724857E-3</v>
      </c>
      <c r="C73" s="5">
        <v>1.2553893695218727E-3</v>
      </c>
      <c r="D73" s="5">
        <v>4.5565155544706817E-3</v>
      </c>
      <c r="E73" s="5">
        <v>4.6515310000000004E-3</v>
      </c>
      <c r="F73" s="5">
        <v>5.4079999999999996E-3</v>
      </c>
    </row>
    <row r="74" spans="1:6" x14ac:dyDescent="0.35">
      <c r="A74" s="1">
        <f t="shared" si="1"/>
        <v>42675</v>
      </c>
      <c r="B74" s="5">
        <v>6.1698123421722196E-3</v>
      </c>
      <c r="C74" s="5">
        <v>1.2942411943348566E-3</v>
      </c>
      <c r="D74" s="5">
        <v>4.5642817540989776E-3</v>
      </c>
      <c r="E74" s="5">
        <v>4.7283619999999998E-3</v>
      </c>
      <c r="F74" s="5">
        <v>5.7000000000000002E-3</v>
      </c>
    </row>
    <row r="75" spans="1:6" x14ac:dyDescent="0.35">
      <c r="A75" s="1">
        <f t="shared" si="1"/>
        <v>42705</v>
      </c>
      <c r="B75" s="5">
        <v>6.2874194409487851E-3</v>
      </c>
      <c r="C75" s="5">
        <v>1.3648282072047072E-3</v>
      </c>
      <c r="D75" s="5">
        <v>4.6661194654415003E-3</v>
      </c>
      <c r="E75" s="5">
        <v>4.7999999999999996E-3</v>
      </c>
      <c r="F75" s="5">
        <v>5.7000000000000002E-3</v>
      </c>
    </row>
    <row r="76" spans="1:6" x14ac:dyDescent="0.35">
      <c r="A76" s="1">
        <f t="shared" si="1"/>
        <v>42736</v>
      </c>
      <c r="B76" s="5">
        <v>6.3814851167503664E-3</v>
      </c>
      <c r="C76" s="5">
        <v>1.376074353132261E-3</v>
      </c>
      <c r="D76" s="5">
        <v>4.6827609216565803E-3</v>
      </c>
      <c r="E76" s="5">
        <v>4.8826E-3</v>
      </c>
      <c r="F76" s="5">
        <v>6.5500000000000011E-3</v>
      </c>
    </row>
    <row r="77" spans="1:6" x14ac:dyDescent="0.35">
      <c r="A77" s="1">
        <f t="shared" si="1"/>
        <v>42767</v>
      </c>
      <c r="B77" s="5">
        <v>6.5808597528722763E-3</v>
      </c>
      <c r="C77" s="5">
        <v>1.3936342384463225E-3</v>
      </c>
      <c r="D77" s="5">
        <v>4.7783703322000744E-3</v>
      </c>
      <c r="E77" s="5">
        <v>4.9582999999999997E-3</v>
      </c>
      <c r="F77" s="5">
        <v>7.4000000000000012E-3</v>
      </c>
    </row>
    <row r="78" spans="1:6" x14ac:dyDescent="0.35">
      <c r="A78" s="1">
        <f t="shared" si="1"/>
        <v>42795</v>
      </c>
      <c r="B78" s="5">
        <v>6.788401413283851E-3</v>
      </c>
      <c r="C78" s="5">
        <v>1.4010468622154475E-3</v>
      </c>
      <c r="D78" s="5">
        <v>4.8322366958062834E-3</v>
      </c>
      <c r="E78" s="5">
        <v>5.0339999999999994E-3</v>
      </c>
      <c r="F78" s="5">
        <v>8.2500000000000004E-3</v>
      </c>
    </row>
    <row r="79" spans="1:6" x14ac:dyDescent="0.35">
      <c r="A79" s="1">
        <f t="shared" si="1"/>
        <v>42826</v>
      </c>
      <c r="B79" s="5">
        <v>6.9647402097985272E-3</v>
      </c>
      <c r="C79" s="5">
        <v>1.4591276541028881E-3</v>
      </c>
      <c r="D79" s="5">
        <v>4.8077977689217205E-3</v>
      </c>
      <c r="E79" s="5">
        <v>5.1097E-3</v>
      </c>
      <c r="F79" s="5">
        <v>9.1000000000000004E-3</v>
      </c>
    </row>
    <row r="80" spans="1:6" x14ac:dyDescent="0.35">
      <c r="A80" s="1">
        <f t="shared" si="1"/>
        <v>42856</v>
      </c>
      <c r="B80" s="5">
        <v>7.1475900463190464E-3</v>
      </c>
      <c r="C80" s="5">
        <v>1.4995261720274263E-3</v>
      </c>
      <c r="D80" s="5">
        <v>4.9011110523064123E-3</v>
      </c>
      <c r="E80" s="5">
        <v>5.1853999999999997E-3</v>
      </c>
      <c r="F80" s="5">
        <v>9.9500000000000005E-3</v>
      </c>
    </row>
    <row r="81" spans="1:6" x14ac:dyDescent="0.35">
      <c r="A81" s="1">
        <f t="shared" si="1"/>
        <v>42887</v>
      </c>
      <c r="B81" s="5">
        <v>7.3484180687057275E-3</v>
      </c>
      <c r="C81" s="5">
        <v>1.5579270667571748E-3</v>
      </c>
      <c r="D81" s="5">
        <v>4.9016652818249353E-3</v>
      </c>
      <c r="E81" s="5">
        <v>5.2611000000000003E-3</v>
      </c>
      <c r="F81" s="5">
        <v>1.0800000000000001E-2</v>
      </c>
    </row>
    <row r="82" spans="1:6" x14ac:dyDescent="0.35">
      <c r="A82" s="1">
        <f t="shared" si="1"/>
        <v>42917</v>
      </c>
      <c r="B82" s="5">
        <v>7.5178369311965799E-3</v>
      </c>
      <c r="C82" s="5">
        <v>1.5923214720127386E-3</v>
      </c>
      <c r="D82" s="5">
        <v>4.9387629849843443E-3</v>
      </c>
      <c r="E82" s="5">
        <v>5.3368000000000001E-3</v>
      </c>
      <c r="F82" s="5">
        <v>1.1650000000000001E-2</v>
      </c>
    </row>
    <row r="83" spans="1:6" x14ac:dyDescent="0.35">
      <c r="A83" s="1">
        <f t="shared" si="1"/>
        <v>42948</v>
      </c>
      <c r="B83" s="5">
        <v>7.6673956202954544E-3</v>
      </c>
      <c r="C83" s="5">
        <v>1.6459996133557956E-3</v>
      </c>
      <c r="D83" s="5">
        <v>4.9858187262547355E-3</v>
      </c>
      <c r="E83" s="5">
        <v>5.4124999999999998E-3</v>
      </c>
      <c r="F83" s="5">
        <v>1.2500000000000001E-2</v>
      </c>
    </row>
    <row r="84" spans="1:6" x14ac:dyDescent="0.35">
      <c r="A84" s="1">
        <f t="shared" si="1"/>
        <v>42979</v>
      </c>
      <c r="B84" s="5">
        <v>7.7994166162168111E-3</v>
      </c>
      <c r="C84" s="5">
        <v>1.7441892555734022E-3</v>
      </c>
      <c r="D84" s="5">
        <v>5.0718565732394121E-3</v>
      </c>
      <c r="E84" s="5">
        <v>5.4882000000000004E-3</v>
      </c>
      <c r="F84" s="5">
        <v>1.3350000000000002E-2</v>
      </c>
    </row>
    <row r="85" spans="1:6" x14ac:dyDescent="0.35">
      <c r="A85" s="1">
        <f t="shared" si="1"/>
        <v>43009</v>
      </c>
      <c r="B85" s="5">
        <v>7.9469346304589066E-3</v>
      </c>
      <c r="C85" s="5">
        <v>1.8133362639778004E-3</v>
      </c>
      <c r="D85" s="5">
        <v>5.1599055120320888E-3</v>
      </c>
      <c r="E85" s="5">
        <v>5.5639000000000001E-3</v>
      </c>
      <c r="F85" s="5">
        <v>1.4200000000000001E-2</v>
      </c>
    </row>
    <row r="86" spans="1:6" x14ac:dyDescent="0.35">
      <c r="A86" s="1">
        <f t="shared" si="1"/>
        <v>43040</v>
      </c>
      <c r="B86" s="5">
        <v>8.0941025765807906E-3</v>
      </c>
      <c r="C86" s="5">
        <v>1.8663084528908512E-3</v>
      </c>
      <c r="D86" s="5">
        <v>5.2547167764869463E-3</v>
      </c>
      <c r="E86" s="5">
        <v>5.6395999999999998E-3</v>
      </c>
      <c r="F86" s="5">
        <v>1.5049999999999999E-2</v>
      </c>
    </row>
    <row r="87" spans="1:6" x14ac:dyDescent="0.35">
      <c r="A87" s="1">
        <f t="shared" si="1"/>
        <v>43070</v>
      </c>
      <c r="B87" s="5">
        <v>8.1602874379270579E-3</v>
      </c>
      <c r="C87" s="5">
        <v>1.9261778577600202E-3</v>
      </c>
      <c r="D87" s="5">
        <v>5.3692697026385986E-3</v>
      </c>
      <c r="E87" s="5">
        <v>5.7000000000000002E-3</v>
      </c>
      <c r="F87" s="5">
        <v>1.5900000000000001E-2</v>
      </c>
    </row>
    <row r="88" spans="1:6" x14ac:dyDescent="0.35">
      <c r="A88" s="1">
        <f t="shared" si="1"/>
        <v>43101</v>
      </c>
      <c r="B88" s="5">
        <v>8.2203080184855004E-3</v>
      </c>
      <c r="C88" s="5">
        <v>1.9694974764099186E-3</v>
      </c>
      <c r="D88" s="5">
        <v>5.3851740680586581E-3</v>
      </c>
      <c r="E88" s="5">
        <v>5.8120000000000003E-3</v>
      </c>
      <c r="F88" s="5">
        <v>1.5990999999999998E-2</v>
      </c>
    </row>
    <row r="89" spans="1:6" x14ac:dyDescent="0.35">
      <c r="A89" s="1">
        <f t="shared" si="1"/>
        <v>43132</v>
      </c>
      <c r="B89" s="5">
        <v>8.4064969271290604E-3</v>
      </c>
      <c r="C89" s="5">
        <v>1.976089860086269E-3</v>
      </c>
      <c r="D89" s="5">
        <v>5.4488294969343726E-3</v>
      </c>
      <c r="E89" s="5">
        <v>5.9087999999999996E-3</v>
      </c>
      <c r="F89" s="5">
        <v>1.6034E-2</v>
      </c>
    </row>
    <row r="90" spans="1:6" x14ac:dyDescent="0.35">
      <c r="A90" s="1">
        <f t="shared" si="1"/>
        <v>43160</v>
      </c>
      <c r="B90" s="5">
        <v>8.4633508222727687E-3</v>
      </c>
      <c r="C90" s="5">
        <v>1.9560301849783422E-3</v>
      </c>
      <c r="D90" s="5">
        <v>5.4758555060033824E-3</v>
      </c>
      <c r="E90" s="5">
        <v>6.0055000000000004E-3</v>
      </c>
      <c r="F90" s="5">
        <v>1.6045299999999998E-2</v>
      </c>
    </row>
    <row r="91" spans="1:6" x14ac:dyDescent="0.35">
      <c r="A91" s="1">
        <f t="shared" si="1"/>
        <v>43191</v>
      </c>
      <c r="B91" s="5">
        <v>8.6096064918124177E-3</v>
      </c>
      <c r="C91" s="5">
        <v>1.9858770054922755E-3</v>
      </c>
      <c r="D91" s="5">
        <v>5.5272658329970021E-3</v>
      </c>
      <c r="E91" s="5">
        <v>6.1022999999999997E-3</v>
      </c>
      <c r="F91" s="5">
        <v>1.6202899999999999E-2</v>
      </c>
    </row>
    <row r="92" spans="1:6" x14ac:dyDescent="0.35">
      <c r="A92" s="1">
        <f t="shared" si="1"/>
        <v>43221</v>
      </c>
      <c r="B92" s="5">
        <v>8.8230048901973921E-3</v>
      </c>
      <c r="C92" s="5">
        <v>2.0264844267905554E-3</v>
      </c>
      <c r="D92" s="5">
        <v>5.6609129665477036E-3</v>
      </c>
      <c r="E92" s="5">
        <v>6.1989999999999996E-3</v>
      </c>
      <c r="F92" s="5">
        <v>1.6185005097091965E-2</v>
      </c>
    </row>
    <row r="93" spans="1:6" x14ac:dyDescent="0.35">
      <c r="A93" s="1">
        <f t="shared" si="1"/>
        <v>43252</v>
      </c>
      <c r="B93" s="5">
        <v>8.941712298021624E-3</v>
      </c>
      <c r="C93" s="5">
        <v>2.0753134476010236E-3</v>
      </c>
      <c r="D93" s="5">
        <v>5.7512600455164728E-3</v>
      </c>
      <c r="E93" s="5">
        <v>6.2957999999999998E-3</v>
      </c>
      <c r="F93" s="5">
        <v>1.6167149677766827E-2</v>
      </c>
    </row>
    <row r="94" spans="1:6" x14ac:dyDescent="0.35">
      <c r="A94" s="1">
        <f t="shared" si="1"/>
        <v>43282</v>
      </c>
      <c r="B94" s="5">
        <v>9.1601928890574485E-3</v>
      </c>
      <c r="C94" s="5">
        <v>2.128886565378376E-3</v>
      </c>
      <c r="D94" s="5">
        <v>5.7695325231760112E-3</v>
      </c>
      <c r="E94" s="5">
        <v>6.3924999999999997E-3</v>
      </c>
      <c r="F94" s="5">
        <v>1.6149333611492834E-2</v>
      </c>
    </row>
    <row r="95" spans="1:6" x14ac:dyDescent="0.35">
      <c r="A95" s="1">
        <f t="shared" si="1"/>
        <v>43313</v>
      </c>
      <c r="B95" s="5">
        <v>9.3537468169105735E-3</v>
      </c>
      <c r="C95" s="5">
        <v>2.1868990740690868E-3</v>
      </c>
      <c r="D95" s="5">
        <v>5.8000783737502783E-3</v>
      </c>
      <c r="E95" s="5">
        <v>6.4892999999999999E-3</v>
      </c>
      <c r="F95" s="5">
        <v>1.6131556768312974E-2</v>
      </c>
    </row>
    <row r="96" spans="1:6" x14ac:dyDescent="0.35">
      <c r="A96" s="1">
        <f t="shared" si="1"/>
        <v>43344</v>
      </c>
      <c r="B96" s="5">
        <v>9.5344442535646792E-3</v>
      </c>
      <c r="C96" s="5">
        <v>2.2511822755835798E-3</v>
      </c>
      <c r="D96" s="5">
        <v>5.8489265014498391E-3</v>
      </c>
      <c r="E96" s="5">
        <v>6.5859999999999998E-3</v>
      </c>
      <c r="F96" s="5">
        <v>1.6113819018841829E-2</v>
      </c>
    </row>
    <row r="97" spans="1:6" x14ac:dyDescent="0.35">
      <c r="A97" s="1">
        <f t="shared" si="1"/>
        <v>43374</v>
      </c>
      <c r="B97" s="5">
        <v>9.7389730547797725E-3</v>
      </c>
      <c r="C97" s="5">
        <v>2.290591826260771E-3</v>
      </c>
      <c r="D97" s="5">
        <v>5.9123800919973907E-3</v>
      </c>
      <c r="E97" s="5">
        <v>6.6828E-3</v>
      </c>
      <c r="F97" s="5">
        <v>1.6096120234262427E-2</v>
      </c>
    </row>
    <row r="98" spans="1:6" x14ac:dyDescent="0.35">
      <c r="A98" s="1">
        <f t="shared" si="1"/>
        <v>43405</v>
      </c>
      <c r="B98" s="5">
        <v>1.0100175275544384E-2</v>
      </c>
      <c r="C98" s="5">
        <v>2.3601028679318989E-3</v>
      </c>
      <c r="D98" s="5">
        <v>6.0581265486098594E-3</v>
      </c>
      <c r="E98" s="5">
        <v>6.7794999999999999E-3</v>
      </c>
      <c r="F98" s="5">
        <v>1.6078460286323124E-2</v>
      </c>
    </row>
    <row r="99" spans="1:6" x14ac:dyDescent="0.35">
      <c r="A99" s="1">
        <f t="shared" si="1"/>
        <v>43435</v>
      </c>
      <c r="B99" s="5">
        <v>1.0217894415091045E-2</v>
      </c>
      <c r="C99" s="5">
        <v>2.4696986967589953E-3</v>
      </c>
      <c r="D99" s="5">
        <v>6.1453551877174986E-3</v>
      </c>
      <c r="E99" s="5">
        <v>6.8763000000000001E-3</v>
      </c>
      <c r="F99" s="5">
        <v>1.6060839047334484E-2</v>
      </c>
    </row>
    <row r="100" spans="1:6" x14ac:dyDescent="0.35">
      <c r="A100" s="1">
        <f t="shared" si="1"/>
        <v>43466</v>
      </c>
      <c r="B100" s="5">
        <v>1.0341148725371533E-2</v>
      </c>
      <c r="C100" s="5">
        <v>2.5099125317119874E-3</v>
      </c>
      <c r="D100" s="5">
        <v>6.1586516438611625E-3</v>
      </c>
      <c r="E100" s="5">
        <v>6.973E-3</v>
      </c>
      <c r="F100" s="5">
        <v>1.6054973881004807E-2</v>
      </c>
    </row>
    <row r="101" spans="1:6" x14ac:dyDescent="0.35">
      <c r="A101" s="1">
        <f t="shared" si="1"/>
        <v>43497</v>
      </c>
      <c r="B101" s="5">
        <v>1.066275418660287E-2</v>
      </c>
      <c r="C101" s="5">
        <v>2.5857368810291124E-3</v>
      </c>
      <c r="D101" s="5">
        <v>6.2611956527385887E-3</v>
      </c>
      <c r="E101" s="5">
        <v>7.0698000000000002E-3</v>
      </c>
      <c r="F101" s="5">
        <v>1.6049112996844715E-2</v>
      </c>
    </row>
    <row r="102" spans="1:6" x14ac:dyDescent="0.35">
      <c r="A102" s="1">
        <f t="shared" si="1"/>
        <v>43525</v>
      </c>
      <c r="B102" s="5">
        <v>1.1037592907785956E-2</v>
      </c>
      <c r="C102" s="5">
        <v>2.6258558195730972E-3</v>
      </c>
      <c r="D102" s="5">
        <v>6.2437419514687845E-3</v>
      </c>
      <c r="E102" s="5">
        <v>8.6662849265425005E-3</v>
      </c>
      <c r="F102" s="5">
        <v>1.6124761777423075E-2</v>
      </c>
    </row>
    <row r="103" spans="1:6" x14ac:dyDescent="0.35">
      <c r="A103" s="1">
        <f t="shared" si="1"/>
        <v>43556</v>
      </c>
      <c r="B103" s="5">
        <v>1.1244877368244043E-2</v>
      </c>
      <c r="C103" s="5">
        <v>2.7039303176850937E-3</v>
      </c>
      <c r="D103" s="5">
        <v>6.2745075004694735E-3</v>
      </c>
      <c r="E103" s="5">
        <v>8.7627404340909747E-3</v>
      </c>
      <c r="F103" s="5">
        <v>1.6178322952137215E-2</v>
      </c>
    </row>
    <row r="104" spans="1:6" x14ac:dyDescent="0.35">
      <c r="A104" s="1">
        <f t="shared" si="1"/>
        <v>43586</v>
      </c>
      <c r="B104" s="5">
        <v>1.148851616284184E-2</v>
      </c>
      <c r="C104" s="5">
        <v>2.7416111499298595E-3</v>
      </c>
      <c r="D104" s="5">
        <v>6.2841537073016355E-3</v>
      </c>
      <c r="E104" s="5">
        <v>8.8590960998591942E-3</v>
      </c>
      <c r="F104" s="5">
        <v>1.6313683790515121E-2</v>
      </c>
    </row>
    <row r="105" spans="1:6" x14ac:dyDescent="0.35">
      <c r="A105" s="1">
        <f t="shared" si="1"/>
        <v>43617</v>
      </c>
      <c r="B105" s="5">
        <v>1.1672806148207707E-2</v>
      </c>
      <c r="C105" s="5">
        <v>2.8289445697026417E-3</v>
      </c>
      <c r="D105" s="5">
        <v>6.3897168016413264E-3</v>
      </c>
      <c r="E105" s="5">
        <v>8.9555519237381857E-3</v>
      </c>
      <c r="F105" s="5">
        <v>1.6381144292924598E-2</v>
      </c>
    </row>
    <row r="106" spans="1:6" x14ac:dyDescent="0.35">
      <c r="A106" s="1">
        <f t="shared" si="1"/>
        <v>43647</v>
      </c>
      <c r="B106" s="5">
        <v>1.2002889786411152E-2</v>
      </c>
      <c r="C106" s="5">
        <v>2.8807130162603781E-3</v>
      </c>
      <c r="D106" s="5">
        <v>6.493151849835949E-3</v>
      </c>
      <c r="E106" s="5">
        <v>9.0519079056190707E-3</v>
      </c>
      <c r="F106" s="5">
        <v>1.6500604459732903E-2</v>
      </c>
    </row>
    <row r="107" spans="1:6" x14ac:dyDescent="0.35">
      <c r="A107" s="1">
        <f t="shared" si="1"/>
        <v>43678</v>
      </c>
      <c r="B107" s="5">
        <v>1.2260155272504021E-2</v>
      </c>
      <c r="C107" s="5">
        <v>2.9754012283474589E-3</v>
      </c>
      <c r="D107" s="5">
        <v>6.5151428723837952E-3</v>
      </c>
      <c r="E107" s="5">
        <v>9.1483640453930721E-3</v>
      </c>
      <c r="F107" s="5">
        <v>1.6582764291306781E-2</v>
      </c>
    </row>
    <row r="108" spans="1:6" x14ac:dyDescent="0.35">
      <c r="A108" s="1">
        <f t="shared" si="1"/>
        <v>43709</v>
      </c>
      <c r="B108" s="5">
        <v>1.2391752481375145E-2</v>
      </c>
      <c r="C108" s="5">
        <v>2.9799937430736354E-3</v>
      </c>
      <c r="D108" s="5">
        <v>6.4731718360230405E-3</v>
      </c>
      <c r="E108" s="5">
        <v>9.2447203429515193E-3</v>
      </c>
      <c r="F108" s="5">
        <v>1.6687523788012412E-2</v>
      </c>
    </row>
    <row r="109" spans="1:6" x14ac:dyDescent="0.35">
      <c r="A109" s="1">
        <f t="shared" si="1"/>
        <v>43739</v>
      </c>
      <c r="B109" s="5">
        <v>1.2539186256445473E-2</v>
      </c>
      <c r="C109" s="5">
        <v>3.1267605633802814E-3</v>
      </c>
      <c r="D109" s="5">
        <v>6.5200635077512373E-3</v>
      </c>
      <c r="E109" s="5">
        <v>7.8437999999999997E-3</v>
      </c>
      <c r="F109" s="5">
        <v>1.8044299999999999E-2</v>
      </c>
    </row>
    <row r="110" spans="1:6" x14ac:dyDescent="0.35">
      <c r="A110" s="1">
        <f t="shared" si="1"/>
        <v>43770</v>
      </c>
      <c r="B110" s="5">
        <v>1.2686620031515801E-2</v>
      </c>
      <c r="C110" s="5">
        <v>3.1901408450704218E-3</v>
      </c>
      <c r="D110" s="5">
        <v>6.572480330515584E-3</v>
      </c>
      <c r="E110" s="5">
        <v>7.9404999999999996E-3</v>
      </c>
      <c r="F110" s="5">
        <v>1.8134000000000001E-2</v>
      </c>
    </row>
    <row r="111" spans="1:6" x14ac:dyDescent="0.35">
      <c r="A111" s="1">
        <f t="shared" si="1"/>
        <v>43800</v>
      </c>
      <c r="B111" s="5">
        <v>1.2834053806586129E-2</v>
      </c>
      <c r="C111" s="5">
        <v>3.2535211267605631E-3</v>
      </c>
      <c r="D111" s="5">
        <v>6.6245893893933433E-3</v>
      </c>
      <c r="E111" s="5">
        <v>8.0371999999999996E-3</v>
      </c>
      <c r="F111" s="5">
        <v>1.8242899999999999E-2</v>
      </c>
    </row>
    <row r="112" spans="1:6" x14ac:dyDescent="0.35">
      <c r="A112" s="1">
        <f t="shared" si="1"/>
        <v>43831</v>
      </c>
      <c r="B112" s="5">
        <v>1.2981487581656456E-2</v>
      </c>
      <c r="C112" s="5">
        <v>3.3380281690140834E-3</v>
      </c>
      <c r="D112" s="5">
        <v>6.6772368888197474E-3</v>
      </c>
      <c r="E112" s="5">
        <v>8.1340000000000006E-3</v>
      </c>
      <c r="F112" s="5">
        <v>1.8318000000000001E-2</v>
      </c>
    </row>
    <row r="113" spans="1:6" x14ac:dyDescent="0.35">
      <c r="A113" s="1">
        <f t="shared" si="1"/>
        <v>43862</v>
      </c>
      <c r="B113" s="5">
        <v>1.3128921356726784E-2</v>
      </c>
      <c r="C113" s="5">
        <v>3.4014084507042247E-3</v>
      </c>
      <c r="D113" s="5">
        <v>6.7291257845620072E-3</v>
      </c>
      <c r="E113" s="5">
        <v>8.2307000000000005E-3</v>
      </c>
      <c r="F113" s="5">
        <v>1.8440600000000001E-2</v>
      </c>
    </row>
    <row r="114" spans="1:6" x14ac:dyDescent="0.35">
      <c r="A114" s="1">
        <f t="shared" si="1"/>
        <v>43891</v>
      </c>
      <c r="B114" s="5">
        <v>1.3276355131797112E-2</v>
      </c>
      <c r="C114" s="5">
        <v>3.4647887323943651E-3</v>
      </c>
      <c r="D114" s="5">
        <v>6.7819922402080311E-3</v>
      </c>
      <c r="E114" s="5">
        <v>8.3274999999999998E-3</v>
      </c>
      <c r="F114" s="5">
        <v>1.8502000000000001E-2</v>
      </c>
    </row>
    <row r="115" spans="1:6" x14ac:dyDescent="0.35">
      <c r="A115" s="1">
        <f t="shared" si="1"/>
        <v>43922</v>
      </c>
      <c r="B115" s="5">
        <v>1.342378890686744E-2</v>
      </c>
      <c r="C115" s="5">
        <v>3.5492957746478863E-3</v>
      </c>
      <c r="D115" s="5">
        <v>6.8336752492292483E-3</v>
      </c>
      <c r="E115" s="5">
        <v>8.4241999999999997E-3</v>
      </c>
      <c r="F115" s="5">
        <v>1.8637399999999998E-2</v>
      </c>
    </row>
    <row r="116" spans="1:6" x14ac:dyDescent="0.35">
      <c r="A116" s="1">
        <f t="shared" si="1"/>
        <v>43952</v>
      </c>
      <c r="B116" s="5">
        <v>1.3571222681937768E-2</v>
      </c>
      <c r="C116" s="5">
        <v>3.6126760563380267E-3</v>
      </c>
      <c r="D116" s="5">
        <v>6.886762413446941E-3</v>
      </c>
      <c r="E116" s="5">
        <v>8.5210000000000008E-3</v>
      </c>
      <c r="F116" s="5">
        <v>1.8685E-2</v>
      </c>
    </row>
    <row r="117" spans="1:6" x14ac:dyDescent="0.35">
      <c r="A117" s="1">
        <f t="shared" si="1"/>
        <v>43983</v>
      </c>
      <c r="B117" s="5">
        <v>1.3718656457008096E-2</v>
      </c>
      <c r="C117" s="5">
        <v>3.6971830985915478E-3</v>
      </c>
      <c r="D117" s="5">
        <v>6.9376815459589875E-3</v>
      </c>
      <c r="E117" s="5">
        <v>8.6177000000000007E-3</v>
      </c>
      <c r="F117" s="5">
        <v>1.8867999999999999E-2</v>
      </c>
    </row>
    <row r="118" spans="1:6" x14ac:dyDescent="0.35">
      <c r="A118" s="1">
        <f t="shared" si="1"/>
        <v>44013</v>
      </c>
      <c r="B118" s="5">
        <v>1.3866090232078424E-2</v>
      </c>
      <c r="C118" s="5">
        <v>3.7605633802816887E-3</v>
      </c>
      <c r="D118" s="5">
        <v>6.9885973494797065E-3</v>
      </c>
      <c r="E118" s="5">
        <v>8.7145E-3</v>
      </c>
      <c r="F118" s="5">
        <v>1.9050999999999998E-2</v>
      </c>
    </row>
    <row r="119" spans="1:6" x14ac:dyDescent="0.35">
      <c r="A119" s="1">
        <f t="shared" si="1"/>
        <v>44044</v>
      </c>
      <c r="B119" s="5">
        <v>1.401352400714875E-2</v>
      </c>
      <c r="C119" s="5">
        <v>3.8450704225352099E-3</v>
      </c>
      <c r="D119" s="5">
        <v>7.0395309427704394E-3</v>
      </c>
      <c r="E119" s="5">
        <v>8.8111999999999999E-3</v>
      </c>
      <c r="F119" s="5">
        <v>1.9233E-2</v>
      </c>
    </row>
    <row r="120" spans="1:6" x14ac:dyDescent="0.35">
      <c r="A120" s="1">
        <f t="shared" si="1"/>
        <v>44075</v>
      </c>
      <c r="B120" s="5">
        <v>1.4160957782219078E-2</v>
      </c>
      <c r="C120" s="5">
        <v>3.929577464788731E-3</v>
      </c>
      <c r="D120" s="5">
        <v>7.0904612128750684E-3</v>
      </c>
      <c r="E120" s="5">
        <v>8.9079999999999993E-3</v>
      </c>
      <c r="F120" s="5">
        <v>1.9415000000000002E-2</v>
      </c>
    </row>
    <row r="121" spans="1:6" x14ac:dyDescent="0.35">
      <c r="A121" s="1">
        <f t="shared" si="1"/>
        <v>44105</v>
      </c>
      <c r="B121" s="5">
        <v>1.4308391557289406E-2</v>
      </c>
      <c r="C121" s="5">
        <v>3.9929577464788727E-3</v>
      </c>
      <c r="D121" s="5">
        <v>7.1413932433596469E-3</v>
      </c>
      <c r="E121" s="5">
        <v>9.0046999999999992E-3</v>
      </c>
      <c r="F121" s="5">
        <v>1.9597E-2</v>
      </c>
    </row>
    <row r="122" spans="1:6" x14ac:dyDescent="0.35">
      <c r="A122" s="1">
        <f t="shared" si="1"/>
        <v>44136</v>
      </c>
      <c r="B122" s="5">
        <v>1.4455825332359734E-2</v>
      </c>
      <c r="C122" s="5">
        <v>4.077464788732393E-3</v>
      </c>
      <c r="D122" s="5">
        <v>7.1950092726021002E-3</v>
      </c>
      <c r="E122" s="5">
        <v>9.1015000000000002E-3</v>
      </c>
      <c r="F122" s="5">
        <v>1.96115E-2</v>
      </c>
    </row>
    <row r="123" spans="1:6" x14ac:dyDescent="0.35">
      <c r="A123" s="1">
        <f t="shared" si="1"/>
        <v>44166</v>
      </c>
      <c r="B123" s="5">
        <v>1.4603259107430062E-2</v>
      </c>
      <c r="C123" s="5">
        <v>4.1619718309859142E-3</v>
      </c>
      <c r="D123" s="5">
        <v>7.2461889077931598E-3</v>
      </c>
      <c r="E123" s="5">
        <v>9.1982000000000001E-3</v>
      </c>
      <c r="F123" s="5">
        <v>1.9778E-2</v>
      </c>
    </row>
    <row r="124" spans="1:6" x14ac:dyDescent="0.35">
      <c r="A124" s="1">
        <f t="shared" si="1"/>
        <v>44197</v>
      </c>
      <c r="B124" s="5">
        <v>1.4841887236429053E-2</v>
      </c>
      <c r="C124" s="5">
        <v>4.2464788732394353E-3</v>
      </c>
      <c r="D124" s="5">
        <v>7.4200299514803059E-3</v>
      </c>
      <c r="E124" s="5">
        <v>9.2949999999999994E-3</v>
      </c>
      <c r="F124" s="5">
        <v>1.9804800000000001E-2</v>
      </c>
    </row>
    <row r="125" spans="1:6" x14ac:dyDescent="0.35">
      <c r="A125" s="1">
        <f t="shared" si="1"/>
        <v>44228</v>
      </c>
      <c r="B125" s="5">
        <v>1.5084427301969012E-2</v>
      </c>
      <c r="C125" s="5">
        <v>4.3309859154929574E-3</v>
      </c>
      <c r="D125" s="5">
        <v>7.6592146972547662E-3</v>
      </c>
      <c r="E125" s="5">
        <v>9.3916999999999994E-3</v>
      </c>
      <c r="F125" s="5">
        <v>1.9959999999999999E-2</v>
      </c>
    </row>
    <row r="126" spans="1:6" x14ac:dyDescent="0.35">
      <c r="A126" s="1">
        <f t="shared" si="1"/>
        <v>44256</v>
      </c>
      <c r="B126" s="5">
        <v>1.5330879304049937E-2</v>
      </c>
      <c r="C126" s="5">
        <v>4.4154929577464776E-3</v>
      </c>
      <c r="D126" s="5">
        <v>7.8273046869692126E-3</v>
      </c>
      <c r="E126" s="5">
        <v>9.4885000000000004E-3</v>
      </c>
      <c r="F126" s="5">
        <v>2.0142E-2</v>
      </c>
    </row>
    <row r="127" spans="1:6" x14ac:dyDescent="0.35">
      <c r="A127" s="1">
        <f t="shared" si="1"/>
        <v>44287</v>
      </c>
      <c r="B127" s="5">
        <v>1.5581243242671832E-2</v>
      </c>
      <c r="C127" s="5">
        <v>4.4999999999999988E-3</v>
      </c>
      <c r="D127" s="5">
        <v>7.9652697669720003E-3</v>
      </c>
      <c r="E127" s="5">
        <v>9.5852000000000003E-3</v>
      </c>
      <c r="F127" s="5">
        <v>2.0323999999999998E-2</v>
      </c>
    </row>
    <row r="128" spans="1:6" x14ac:dyDescent="0.35">
      <c r="A128" s="1">
        <f t="shared" si="1"/>
        <v>44317</v>
      </c>
      <c r="B128" s="5">
        <v>1.5835519117834689E-2</v>
      </c>
      <c r="C128" s="5">
        <v>4.5845070422535199E-3</v>
      </c>
      <c r="D128" s="5">
        <v>8.1389098832049481E-3</v>
      </c>
      <c r="E128" s="5">
        <v>9.6819999999999996E-3</v>
      </c>
      <c r="F128" s="5">
        <v>2.0506E-2</v>
      </c>
    </row>
    <row r="129" spans="1:6" x14ac:dyDescent="0.35">
      <c r="A129" s="1">
        <f t="shared" si="1"/>
        <v>44348</v>
      </c>
      <c r="B129" s="5">
        <v>1.6093706929538515E-2</v>
      </c>
      <c r="C129" s="5">
        <v>4.6690140845070411E-3</v>
      </c>
      <c r="D129" s="5">
        <v>8.1979776996106285E-3</v>
      </c>
      <c r="E129" s="5">
        <v>9.7786999999999995E-3</v>
      </c>
      <c r="F129" s="5">
        <v>2.0688999999999999E-2</v>
      </c>
    </row>
    <row r="130" spans="1:6" x14ac:dyDescent="0.35">
      <c r="A130" s="1">
        <f t="shared" si="1"/>
        <v>44378</v>
      </c>
      <c r="B130" s="5">
        <v>1.6355806677783309E-2</v>
      </c>
      <c r="C130" s="5">
        <v>4.7746478873239434E-3</v>
      </c>
      <c r="D130" s="5">
        <v>8.4092228321559354E-3</v>
      </c>
      <c r="E130" s="5">
        <v>9.8755000000000006E-3</v>
      </c>
      <c r="F130" s="5">
        <v>2.0872000000000002E-2</v>
      </c>
    </row>
    <row r="131" spans="1:6" x14ac:dyDescent="0.35">
      <c r="A131" s="1">
        <f t="shared" si="1"/>
        <v>44409</v>
      </c>
      <c r="B131" s="5">
        <v>1.6621818362569069E-2</v>
      </c>
      <c r="C131" s="5">
        <v>4.8591549295774637E-3</v>
      </c>
      <c r="D131" s="5">
        <v>8.627743504775966E-3</v>
      </c>
      <c r="E131" s="5">
        <v>9.9722000000000005E-3</v>
      </c>
      <c r="F131" s="5">
        <v>2.1055999999999998E-2</v>
      </c>
    </row>
    <row r="132" spans="1:6" x14ac:dyDescent="0.35">
      <c r="A132" s="1">
        <f t="shared" si="1"/>
        <v>44440</v>
      </c>
      <c r="B132" s="5">
        <v>1.68917419838958E-2</v>
      </c>
      <c r="C132" s="5">
        <v>4.9647887323943643E-3</v>
      </c>
      <c r="D132" s="5">
        <v>8.8525091585437456E-3</v>
      </c>
      <c r="E132" s="5">
        <v>1.0069E-2</v>
      </c>
      <c r="F132" s="5">
        <v>2.1239999999999998E-2</v>
      </c>
    </row>
    <row r="133" spans="1:6" x14ac:dyDescent="0.35">
      <c r="A133" s="1">
        <f t="shared" si="1"/>
        <v>44470</v>
      </c>
      <c r="B133" s="5">
        <v>1.7165577541763493E-2</v>
      </c>
      <c r="C133" s="5">
        <v>5.0492957746478854E-3</v>
      </c>
      <c r="D133" s="5">
        <v>9.0845662045676585E-3</v>
      </c>
      <c r="E133" s="5">
        <v>1.01657E-2</v>
      </c>
      <c r="F133" s="5">
        <v>2.1423999999999999E-2</v>
      </c>
    </row>
    <row r="134" spans="1:6" x14ac:dyDescent="0.35">
      <c r="A134" s="1">
        <f t="shared" ref="A134:A197" si="2">EDATE(A133,1)</f>
        <v>44501</v>
      </c>
      <c r="B134" s="5">
        <v>1.7443325036172155E-2</v>
      </c>
      <c r="C134" s="5">
        <v>5.1549295774647869E-3</v>
      </c>
      <c r="D134" s="5">
        <v>9.3217945619950456E-3</v>
      </c>
      <c r="E134" s="5">
        <v>1.0262500000000001E-2</v>
      </c>
      <c r="F134" s="5">
        <v>2.1610000000000001E-2</v>
      </c>
    </row>
    <row r="135" spans="1:6" x14ac:dyDescent="0.35">
      <c r="A135" s="1">
        <f t="shared" si="2"/>
        <v>44531</v>
      </c>
      <c r="B135" s="5">
        <v>1.772889640366275E-2</v>
      </c>
      <c r="C135" s="5">
        <v>5.2605633802816883E-3</v>
      </c>
      <c r="D135" s="5">
        <v>9.5663141346530537E-3</v>
      </c>
      <c r="E135" s="5">
        <v>1.0359200000000001E-2</v>
      </c>
      <c r="F135" s="5">
        <v>2.1795999999999999E-2</v>
      </c>
    </row>
    <row r="136" spans="1:6" x14ac:dyDescent="0.35">
      <c r="A136" s="1">
        <f t="shared" si="2"/>
        <v>44562</v>
      </c>
      <c r="B136" s="5">
        <v>1.8018379707694317E-2</v>
      </c>
      <c r="C136" s="5">
        <v>5.3661971830985897E-3</v>
      </c>
      <c r="D136" s="5">
        <v>9.8222701830183463E-3</v>
      </c>
      <c r="E136" s="5">
        <v>1.0455900000000001E-2</v>
      </c>
      <c r="F136" s="5">
        <v>2.1982999999999999E-2</v>
      </c>
    </row>
    <row r="137" spans="1:6" x14ac:dyDescent="0.35">
      <c r="A137" s="1">
        <f t="shared" si="2"/>
        <v>44593</v>
      </c>
      <c r="B137" s="5">
        <v>1.831177494826685E-2</v>
      </c>
      <c r="C137" s="5">
        <v>5.4929577464788715E-3</v>
      </c>
      <c r="D137" s="5">
        <v>1.0091744585476545E-2</v>
      </c>
      <c r="E137" s="5">
        <v>1.05527E-2</v>
      </c>
      <c r="F137" s="5">
        <v>2.2171E-2</v>
      </c>
    </row>
    <row r="138" spans="1:6" x14ac:dyDescent="0.35">
      <c r="A138" s="1">
        <f t="shared" si="2"/>
        <v>44621</v>
      </c>
      <c r="B138" s="5">
        <v>1.8609082125380347E-2</v>
      </c>
      <c r="C138" s="5">
        <v>5.598591549295772E-3</v>
      </c>
      <c r="D138" s="5">
        <v>1.0374742244873168E-2</v>
      </c>
      <c r="E138" s="5">
        <v>1.06494E-2</v>
      </c>
      <c r="F138" s="5">
        <v>2.2360000000000001E-2</v>
      </c>
    </row>
    <row r="139" spans="1:6" x14ac:dyDescent="0.35">
      <c r="A139" s="1">
        <f t="shared" si="2"/>
        <v>44652</v>
      </c>
      <c r="B139" s="5">
        <v>1.8910301239034814E-2</v>
      </c>
      <c r="C139" s="5">
        <v>5.7253521126760538E-3</v>
      </c>
      <c r="D139" s="5">
        <v>1.0669175135687287E-2</v>
      </c>
      <c r="E139" s="5">
        <v>1.0746199999999999E-2</v>
      </c>
      <c r="F139" s="5">
        <v>2.2550000000000001E-2</v>
      </c>
    </row>
    <row r="140" spans="1:6" x14ac:dyDescent="0.35">
      <c r="A140" s="1">
        <f t="shared" si="2"/>
        <v>44682</v>
      </c>
      <c r="B140" s="5">
        <v>1.9215432289230245E-2</v>
      </c>
      <c r="C140" s="5">
        <v>5.8521126760563364E-3</v>
      </c>
      <c r="D140" s="5">
        <v>1.0974006799219079E-2</v>
      </c>
      <c r="E140" s="5">
        <v>1.0842900000000001E-2</v>
      </c>
      <c r="F140" s="5">
        <v>2.2741000000000001E-2</v>
      </c>
    </row>
    <row r="141" spans="1:6" x14ac:dyDescent="0.35">
      <c r="A141" s="1">
        <f t="shared" si="2"/>
        <v>44713</v>
      </c>
      <c r="B141" s="5">
        <v>1.9524475275966641E-2</v>
      </c>
      <c r="C141" s="5">
        <v>5.9788732394366172E-3</v>
      </c>
      <c r="D141" s="5">
        <v>1.1289216000609427E-2</v>
      </c>
      <c r="E141" s="5">
        <v>1.09397E-2</v>
      </c>
      <c r="F141" s="5">
        <v>2.2934E-2</v>
      </c>
    </row>
    <row r="142" spans="1:6" x14ac:dyDescent="0.35">
      <c r="A142" s="1">
        <f t="shared" si="2"/>
        <v>44743</v>
      </c>
      <c r="B142" s="5">
        <v>1.9841342135784975E-2</v>
      </c>
      <c r="C142" s="5">
        <v>6.1056338028168981E-3</v>
      </c>
      <c r="D142" s="5">
        <v>1.1610658202979931E-2</v>
      </c>
      <c r="E142" s="5">
        <v>1.10364E-2</v>
      </c>
      <c r="F142" s="5">
        <v>2.3127999999999999E-2</v>
      </c>
    </row>
    <row r="143" spans="1:6" x14ac:dyDescent="0.35">
      <c r="A143" s="1">
        <f t="shared" si="2"/>
        <v>44774</v>
      </c>
      <c r="B143" s="5">
        <v>2.0162120932144274E-2</v>
      </c>
      <c r="C143" s="5">
        <v>6.232394366197179E-3</v>
      </c>
      <c r="D143" s="5">
        <v>1.1938328260917687E-2</v>
      </c>
      <c r="E143" s="5">
        <v>1.1133199999999999E-2</v>
      </c>
      <c r="F143" s="5">
        <v>2.3323E-2</v>
      </c>
    </row>
    <row r="144" spans="1:6" x14ac:dyDescent="0.35">
      <c r="A144" s="1">
        <f t="shared" si="2"/>
        <v>44805</v>
      </c>
      <c r="B144" s="5">
        <v>2.0486811665044537E-2</v>
      </c>
      <c r="C144" s="5">
        <v>6.380281690140841E-3</v>
      </c>
      <c r="D144" s="5">
        <v>1.22732565036457E-2</v>
      </c>
      <c r="E144" s="5">
        <v>1.1229899999999999E-2</v>
      </c>
      <c r="F144" s="5">
        <v>2.3519999999999999E-2</v>
      </c>
    </row>
    <row r="145" spans="1:6" x14ac:dyDescent="0.35">
      <c r="A145" s="1">
        <f t="shared" si="2"/>
        <v>44835</v>
      </c>
      <c r="B145" s="5">
        <v>2.081541433448577E-2</v>
      </c>
      <c r="C145" s="5">
        <v>6.5070422535211236E-3</v>
      </c>
      <c r="D145" s="5">
        <v>1.2614412443065784E-2</v>
      </c>
      <c r="E145" s="5">
        <v>1.13267E-2</v>
      </c>
      <c r="F145" s="5">
        <v>2.3717999999999999E-2</v>
      </c>
    </row>
    <row r="146" spans="1:6" x14ac:dyDescent="0.35">
      <c r="A146" s="1">
        <f t="shared" si="2"/>
        <v>44866</v>
      </c>
      <c r="B146" s="5">
        <v>2.1147928940467974E-2</v>
      </c>
      <c r="C146" s="5">
        <v>6.6549295774647856E-3</v>
      </c>
      <c r="D146" s="5">
        <v>1.2961785038852692E-2</v>
      </c>
      <c r="E146" s="5">
        <v>1.14234E-2</v>
      </c>
      <c r="F146" s="5">
        <v>2.3917999999999998E-2</v>
      </c>
    </row>
    <row r="147" spans="1:6" x14ac:dyDescent="0.35">
      <c r="A147" s="1">
        <f t="shared" si="2"/>
        <v>44896</v>
      </c>
      <c r="B147" s="5">
        <v>2.1488267419532109E-2</v>
      </c>
      <c r="C147" s="5">
        <v>6.8028169014084467E-3</v>
      </c>
      <c r="D147" s="5">
        <v>1.3314327794715107E-2</v>
      </c>
      <c r="E147" s="5">
        <v>1.15202E-2</v>
      </c>
      <c r="F147" s="5">
        <v>2.4119999999999999E-2</v>
      </c>
    </row>
    <row r="148" spans="1:6" x14ac:dyDescent="0.35">
      <c r="A148" s="1">
        <f t="shared" si="2"/>
        <v>44927</v>
      </c>
      <c r="B148" s="5">
        <v>2.1832517835137212E-2</v>
      </c>
      <c r="C148" s="5">
        <v>6.9718309859154873E-3</v>
      </c>
      <c r="D148" s="5">
        <v>1.3671016751759066E-2</v>
      </c>
      <c r="E148" s="5">
        <v>1.1616921000000001E-2</v>
      </c>
      <c r="F148" s="5">
        <v>2.4323000000000001E-2</v>
      </c>
    </row>
    <row r="149" spans="1:6" x14ac:dyDescent="0.35">
      <c r="A149" s="1">
        <f t="shared" si="2"/>
        <v>44958</v>
      </c>
      <c r="B149" s="5">
        <v>2.218068018728328E-2</v>
      </c>
      <c r="C149" s="5">
        <v>7.1197183098591493E-3</v>
      </c>
      <c r="D149" s="5">
        <v>1.4027890215406749E-2</v>
      </c>
      <c r="E149" s="5">
        <v>1.1787281E-2</v>
      </c>
      <c r="F149" s="5">
        <v>2.4528000000000001E-2</v>
      </c>
    </row>
    <row r="150" spans="1:6" x14ac:dyDescent="0.35">
      <c r="A150" s="1">
        <f t="shared" si="2"/>
        <v>44986</v>
      </c>
      <c r="B150" s="5">
        <v>2.2532754475970314E-2</v>
      </c>
      <c r="C150" s="5">
        <v>7.2676056338028105E-3</v>
      </c>
      <c r="D150" s="5">
        <v>1.4388834722222734E-2</v>
      </c>
      <c r="E150" s="5">
        <v>1.1960053E-2</v>
      </c>
      <c r="F150" s="5">
        <v>2.4735E-2</v>
      </c>
    </row>
    <row r="151" spans="1:6" x14ac:dyDescent="0.35">
      <c r="A151" s="1">
        <f t="shared" si="2"/>
        <v>45017</v>
      </c>
      <c r="B151" s="5">
        <v>2.2892652637739284E-2</v>
      </c>
      <c r="C151" s="5">
        <v>7.4366197183098528E-3</v>
      </c>
      <c r="D151" s="5">
        <v>1.4751767521393126E-2</v>
      </c>
      <c r="E151" s="5">
        <v>1.2135239000000001E-2</v>
      </c>
      <c r="F151" s="5">
        <v>2.4944000000000001E-2</v>
      </c>
    </row>
    <row r="152" spans="1:6" x14ac:dyDescent="0.35">
      <c r="A152" s="1">
        <f t="shared" si="2"/>
        <v>45047</v>
      </c>
      <c r="B152" s="5">
        <v>2.3256462736049224E-2</v>
      </c>
      <c r="C152" s="5">
        <v>7.6056338028168951E-3</v>
      </c>
      <c r="D152" s="5">
        <v>1.5118752229094489E-2</v>
      </c>
      <c r="E152" s="5">
        <v>1.2312959E-2</v>
      </c>
      <c r="F152" s="5">
        <v>2.5156000000000001E-2</v>
      </c>
    </row>
    <row r="153" spans="1:6" x14ac:dyDescent="0.35">
      <c r="A153" s="1">
        <f t="shared" si="2"/>
        <v>45078</v>
      </c>
      <c r="B153" s="5">
        <v>2.3624184770900124E-2</v>
      </c>
      <c r="C153" s="5">
        <v>7.7957746478873168E-3</v>
      </c>
      <c r="D153" s="5">
        <v>1.5489817854493219E-2</v>
      </c>
      <c r="E153" s="5">
        <v>1.2493333000000001E-2</v>
      </c>
      <c r="F153" s="5">
        <v>2.5368999999999999E-2</v>
      </c>
    </row>
    <row r="154" spans="1:6" x14ac:dyDescent="0.35">
      <c r="A154" s="1">
        <f t="shared" si="2"/>
        <v>45108</v>
      </c>
      <c r="B154" s="5">
        <v>2.3999730678832966E-2</v>
      </c>
      <c r="C154" s="5">
        <v>7.9647887323943591E-3</v>
      </c>
      <c r="D154" s="5">
        <v>1.5864938422897774E-2</v>
      </c>
      <c r="E154" s="5">
        <v>1.2676120000000001E-2</v>
      </c>
      <c r="F154" s="5">
        <v>2.5585E-2</v>
      </c>
    </row>
    <row r="155" spans="1:6" x14ac:dyDescent="0.35">
      <c r="A155" s="1">
        <f t="shared" si="2"/>
        <v>45139</v>
      </c>
      <c r="B155" s="5">
        <v>2.4379188523306769E-2</v>
      </c>
      <c r="C155" s="5">
        <v>8.1549295774647809E-3</v>
      </c>
      <c r="D155" s="5">
        <v>1.6243082523044794E-2</v>
      </c>
      <c r="E155" s="5">
        <v>1.2861561000000001E-2</v>
      </c>
      <c r="F155" s="5">
        <v>2.5803E-2</v>
      </c>
    </row>
    <row r="156" spans="1:6" x14ac:dyDescent="0.35">
      <c r="A156" s="1">
        <f t="shared" si="2"/>
        <v>45170</v>
      </c>
      <c r="B156" s="5">
        <v>2.4762558304321544E-2</v>
      </c>
      <c r="C156" s="5">
        <v>8.3661971830985837E-3</v>
      </c>
      <c r="D156" s="5">
        <v>1.6622170537143155E-2</v>
      </c>
      <c r="E156" s="5">
        <v>1.3049536E-2</v>
      </c>
      <c r="F156" s="5">
        <v>2.6023000000000001E-2</v>
      </c>
    </row>
    <row r="157" spans="1:6" x14ac:dyDescent="0.35">
      <c r="A157" s="1">
        <f t="shared" si="2"/>
        <v>45200</v>
      </c>
      <c r="B157" s="5">
        <v>2.5153751958418253E-2</v>
      </c>
      <c r="C157" s="5">
        <v>8.5774647887323866E-3</v>
      </c>
      <c r="D157" s="5">
        <v>1.7006348705320574E-2</v>
      </c>
      <c r="E157" s="5">
        <v>1.3240165E-2</v>
      </c>
      <c r="F157" s="5">
        <v>2.6245999999999998E-2</v>
      </c>
    </row>
    <row r="158" spans="1:6" x14ac:dyDescent="0.35">
      <c r="A158" s="1">
        <f t="shared" si="2"/>
        <v>45231</v>
      </c>
      <c r="B158" s="5">
        <v>2.5548857549055927E-2</v>
      </c>
      <c r="C158" s="5">
        <v>8.7887323943661895E-3</v>
      </c>
      <c r="D158" s="5">
        <v>1.7392509078258938E-2</v>
      </c>
      <c r="E158" s="5">
        <v>1.3433448000000001E-2</v>
      </c>
      <c r="F158" s="5">
        <v>2.6471000000000001E-2</v>
      </c>
    </row>
    <row r="159" spans="1:6" x14ac:dyDescent="0.35">
      <c r="A159" s="1">
        <f t="shared" si="2"/>
        <v>45261</v>
      </c>
      <c r="B159" s="5">
        <v>2.5951787012775538E-2</v>
      </c>
      <c r="C159" s="5">
        <v>9.0211267605633718E-3</v>
      </c>
      <c r="D159" s="5">
        <v>1.7782715180151829E-2</v>
      </c>
      <c r="E159" s="5">
        <v>1.3629507000000001E-2</v>
      </c>
      <c r="F159" s="5">
        <v>2.6699000000000001E-2</v>
      </c>
    </row>
    <row r="160" spans="1:6" x14ac:dyDescent="0.35">
      <c r="A160" s="1">
        <f t="shared" si="2"/>
        <v>45292</v>
      </c>
      <c r="B160" s="5">
        <v>2.6358628413036114E-2</v>
      </c>
      <c r="C160" s="5">
        <v>9.2535211267605541E-3</v>
      </c>
      <c r="D160" s="5">
        <v>1.8181136915555104E-2</v>
      </c>
      <c r="E160" s="5">
        <v>1.382822E-2</v>
      </c>
      <c r="F160" s="5">
        <v>2.6929999999999999E-2</v>
      </c>
    </row>
    <row r="161" spans="1:6" x14ac:dyDescent="0.35">
      <c r="A161" s="1">
        <f t="shared" si="2"/>
        <v>45323</v>
      </c>
      <c r="B161" s="5">
        <v>2.6769381749837656E-2</v>
      </c>
      <c r="C161" s="5">
        <v>9.4859154929577347E-3</v>
      </c>
      <c r="D161" s="5">
        <v>1.8589854729310386E-2</v>
      </c>
      <c r="E161" s="5">
        <v>1.4029587E-2</v>
      </c>
      <c r="F161" s="5">
        <v>2.7164000000000001E-2</v>
      </c>
    </row>
    <row r="162" spans="1:6" x14ac:dyDescent="0.35">
      <c r="A162" s="1">
        <f t="shared" si="2"/>
        <v>45352</v>
      </c>
      <c r="B162" s="5">
        <v>2.7187958959721131E-2</v>
      </c>
      <c r="C162" s="5">
        <v>9.7605633802816793E-3</v>
      </c>
      <c r="D162" s="5">
        <v>1.9013046688271897E-2</v>
      </c>
      <c r="E162" s="5">
        <v>1.4233729000000001E-2</v>
      </c>
      <c r="F162" s="5">
        <v>2.7400000000000001E-2</v>
      </c>
    </row>
    <row r="163" spans="1:6" x14ac:dyDescent="0.35">
      <c r="A163" s="1">
        <f t="shared" si="2"/>
        <v>45383</v>
      </c>
      <c r="B163" s="5">
        <v>2.7610448106145571E-2</v>
      </c>
      <c r="C163" s="5">
        <v>1.0014084507042243E-2</v>
      </c>
      <c r="D163" s="5">
        <v>1.9449655309004419E-2</v>
      </c>
      <c r="E163" s="5">
        <v>1.4440646E-2</v>
      </c>
      <c r="F163" s="5">
        <v>2.7639E-2</v>
      </c>
    </row>
    <row r="164" spans="1:6" x14ac:dyDescent="0.35">
      <c r="A164" s="1">
        <f t="shared" si="2"/>
        <v>45413</v>
      </c>
      <c r="B164" s="5">
        <v>2.8040761125651948E-2</v>
      </c>
      <c r="C164" s="5">
        <v>1.0309859154929567E-2</v>
      </c>
      <c r="D164" s="5">
        <v>1.9897578782414594E-2</v>
      </c>
      <c r="E164" s="5">
        <v>1.4650458999999999E-2</v>
      </c>
      <c r="F164" s="5">
        <v>2.7882000000000001E-2</v>
      </c>
    </row>
    <row r="165" spans="1:6" x14ac:dyDescent="0.35">
      <c r="A165" s="1">
        <f t="shared" si="2"/>
        <v>45444</v>
      </c>
      <c r="B165" s="5">
        <v>2.8474986081699294E-2</v>
      </c>
      <c r="C165" s="5">
        <v>1.058450704225351E-2</v>
      </c>
      <c r="D165" s="5">
        <v>2.0359975959371324E-2</v>
      </c>
      <c r="E165" s="5">
        <v>1.4863047000000001E-2</v>
      </c>
      <c r="F165" s="5">
        <v>2.8126999999999999E-2</v>
      </c>
    </row>
    <row r="166" spans="1:6" x14ac:dyDescent="0.35">
      <c r="A166" s="1">
        <f t="shared" si="2"/>
        <v>45474</v>
      </c>
      <c r="B166" s="5">
        <v>2.8917034910828573E-2</v>
      </c>
      <c r="C166" s="5">
        <v>1.0901408450704215E-2</v>
      </c>
      <c r="D166" s="5">
        <v>2.0836827624140443E-2</v>
      </c>
      <c r="E166" s="5">
        <v>1.507853E-2</v>
      </c>
      <c r="F166" s="5">
        <v>2.8375000000000001E-2</v>
      </c>
    </row>
    <row r="167" spans="1:6" x14ac:dyDescent="0.35">
      <c r="A167" s="1">
        <f t="shared" si="2"/>
        <v>45505</v>
      </c>
      <c r="B167" s="5">
        <v>2.9362995676498822E-2</v>
      </c>
      <c r="C167" s="5">
        <v>1.121830985915492E-2</v>
      </c>
      <c r="D167" s="5">
        <v>2.1326038048815461E-2</v>
      </c>
      <c r="E167" s="5">
        <v>1.5296789E-2</v>
      </c>
      <c r="F167" s="5">
        <v>2.8627E-2</v>
      </c>
    </row>
    <row r="168" spans="1:6" x14ac:dyDescent="0.35">
      <c r="A168" s="1">
        <f t="shared" si="2"/>
        <v>45536</v>
      </c>
      <c r="B168" s="5">
        <v>2.9816780315251003E-2</v>
      </c>
      <c r="C168" s="5">
        <v>1.1535211267605625E-2</v>
      </c>
      <c r="D168" s="5">
        <v>2.183074090793331E-2</v>
      </c>
      <c r="E168" s="5">
        <v>1.5518063E-2</v>
      </c>
      <c r="F168" s="5">
        <v>2.8882000000000001E-2</v>
      </c>
    </row>
    <row r="169" spans="1:6" x14ac:dyDescent="0.35">
      <c r="A169" s="1">
        <f t="shared" si="2"/>
        <v>45566</v>
      </c>
      <c r="B169" s="5">
        <v>3.027447689054415E-2</v>
      </c>
      <c r="C169" s="5">
        <v>1.1873239436619712E-2</v>
      </c>
      <c r="D169" s="5">
        <v>2.2351964256293367E-2</v>
      </c>
      <c r="E169" s="5">
        <v>1.5742234000000001E-2</v>
      </c>
      <c r="F169" s="5">
        <v>2.9141E-2</v>
      </c>
    </row>
    <row r="170" spans="1:6" x14ac:dyDescent="0.35">
      <c r="A170" s="1">
        <f t="shared" si="2"/>
        <v>45597</v>
      </c>
      <c r="B170" s="5">
        <v>3.0739997338919231E-2</v>
      </c>
      <c r="C170" s="5">
        <v>1.2211267605633794E-2</v>
      </c>
      <c r="D170" s="5">
        <v>2.2887638428071812E-2</v>
      </c>
      <c r="E170" s="5">
        <v>1.5969420000000002E-2</v>
      </c>
      <c r="F170" s="5">
        <v>2.9402999999999999E-2</v>
      </c>
    </row>
    <row r="171" spans="1:6" x14ac:dyDescent="0.35">
      <c r="A171" s="1">
        <f t="shared" si="2"/>
        <v>45627</v>
      </c>
      <c r="B171" s="5">
        <v>3.1209429723835277E-2</v>
      </c>
      <c r="C171" s="5">
        <v>1.257042253521126E-2</v>
      </c>
      <c r="D171" s="5">
        <v>2.3438807503472853E-2</v>
      </c>
      <c r="E171" s="5">
        <v>1.6199503000000001E-2</v>
      </c>
      <c r="F171" s="5">
        <v>2.9668E-2</v>
      </c>
    </row>
    <row r="172" spans="1:6" x14ac:dyDescent="0.35">
      <c r="A172" s="1">
        <f t="shared" si="2"/>
        <v>45658</v>
      </c>
      <c r="B172" s="5">
        <v>3.168668598183326E-2</v>
      </c>
      <c r="C172" s="5">
        <v>1.2950704225352104E-2</v>
      </c>
      <c r="D172" s="5">
        <v>2.4014821875763401E-2</v>
      </c>
      <c r="E172" s="5">
        <v>1.6432601000000002E-2</v>
      </c>
      <c r="F172" s="5">
        <v>2.9936999999999998E-2</v>
      </c>
    </row>
    <row r="173" spans="1:6" x14ac:dyDescent="0.35">
      <c r="A173" s="1">
        <f t="shared" si="2"/>
        <v>45689</v>
      </c>
      <c r="B173" s="5">
        <v>3.2167854176372211E-2</v>
      </c>
      <c r="C173" s="5">
        <v>1.3330985915492949E-2</v>
      </c>
      <c r="D173" s="5">
        <v>2.4619847269580136E-2</v>
      </c>
      <c r="E173" s="5">
        <v>1.6668716E-2</v>
      </c>
      <c r="F173" s="5">
        <v>3.0210000000000001E-2</v>
      </c>
    </row>
    <row r="174" spans="1:6" x14ac:dyDescent="0.35">
      <c r="A174" s="1">
        <f t="shared" si="2"/>
        <v>45717</v>
      </c>
      <c r="B174" s="5">
        <v>3.2656846243993093E-2</v>
      </c>
      <c r="C174" s="5">
        <v>1.3732394366197175E-2</v>
      </c>
      <c r="D174" s="5">
        <v>2.5252855013342956E-2</v>
      </c>
      <c r="E174" s="5">
        <v>1.6907967999999999E-2</v>
      </c>
      <c r="F174" s="5">
        <v>3.0485999999999999E-2</v>
      </c>
    </row>
    <row r="175" spans="1:6" x14ac:dyDescent="0.35">
      <c r="A175" s="1">
        <f t="shared" si="2"/>
        <v>45748</v>
      </c>
      <c r="B175" s="5">
        <v>3.3149750248154947E-2</v>
      </c>
      <c r="C175" s="5">
        <v>1.41338028169014E-2</v>
      </c>
      <c r="D175" s="5">
        <v>2.5911733254640152E-2</v>
      </c>
      <c r="E175" s="5">
        <v>1.7150235999999999E-2</v>
      </c>
      <c r="F175" s="5">
        <v>3.0766999999999999E-2</v>
      </c>
    </row>
    <row r="176" spans="1:6" x14ac:dyDescent="0.35">
      <c r="A176" s="1">
        <f t="shared" si="2"/>
        <v>45778</v>
      </c>
      <c r="B176" s="5">
        <v>3.3650478125398731E-2</v>
      </c>
      <c r="C176" s="5">
        <v>1.4556338028169006E-2</v>
      </c>
      <c r="D176" s="5">
        <v>2.6597548808700733E-2</v>
      </c>
      <c r="E176" s="5">
        <v>1.7395760999999999E-2</v>
      </c>
      <c r="F176" s="5">
        <v>3.1050999999999999E-2</v>
      </c>
    </row>
    <row r="177" spans="1:6" x14ac:dyDescent="0.35">
      <c r="A177" s="1">
        <f t="shared" si="2"/>
        <v>45809</v>
      </c>
      <c r="B177" s="5">
        <v>3.4159029875724452E-2</v>
      </c>
      <c r="C177" s="5">
        <v>1.4978873239436611E-2</v>
      </c>
      <c r="D177" s="5">
        <v>2.7309250105188709E-2</v>
      </c>
      <c r="E177" s="5">
        <v>1.7644303E-2</v>
      </c>
      <c r="F177" s="5">
        <v>3.1338999999999999E-2</v>
      </c>
    </row>
    <row r="178" spans="1:6" x14ac:dyDescent="0.35">
      <c r="A178" s="1">
        <f t="shared" si="2"/>
        <v>45839</v>
      </c>
      <c r="B178" s="5">
        <v>3.4671493562591138E-2</v>
      </c>
      <c r="C178" s="5">
        <v>1.5443661971830976E-2</v>
      </c>
      <c r="D178" s="5">
        <v>2.8043694088462873E-2</v>
      </c>
      <c r="E178" s="5">
        <v>1.7895982000000001E-2</v>
      </c>
      <c r="F178" s="5">
        <v>3.1632E-2</v>
      </c>
    </row>
    <row r="179" spans="1:6" x14ac:dyDescent="0.35">
      <c r="A179" s="1">
        <f t="shared" si="2"/>
        <v>45870</v>
      </c>
      <c r="B179" s="5">
        <v>3.5191781122539754E-2</v>
      </c>
      <c r="C179" s="5">
        <v>1.5908450704225342E-2</v>
      </c>
      <c r="D179" s="5">
        <v>2.8804033080582131E-2</v>
      </c>
      <c r="E179" s="5">
        <v>1.8150917999999999E-2</v>
      </c>
      <c r="F179" s="5">
        <v>3.1927999999999998E-2</v>
      </c>
    </row>
    <row r="180" spans="1:6" x14ac:dyDescent="0.35">
      <c r="A180" s="1">
        <f t="shared" si="2"/>
        <v>45901</v>
      </c>
      <c r="B180" s="5">
        <v>3.5719892555570308E-2</v>
      </c>
      <c r="C180" s="5">
        <v>1.6394366197183086E-2</v>
      </c>
      <c r="D180" s="5">
        <v>2.9587114076672884E-2</v>
      </c>
      <c r="E180" s="5">
        <v>1.8408991999999999E-2</v>
      </c>
      <c r="F180" s="5">
        <v>3.2229000000000001E-2</v>
      </c>
    </row>
    <row r="181" spans="1:6" x14ac:dyDescent="0.35">
      <c r="A181" s="1">
        <f t="shared" si="2"/>
        <v>45931</v>
      </c>
      <c r="B181" s="5">
        <v>3.6251915925141834E-2</v>
      </c>
      <c r="C181" s="5">
        <v>1.690140845070421E-2</v>
      </c>
      <c r="D181" s="5">
        <v>3.0391908577879219E-2</v>
      </c>
      <c r="E181" s="5">
        <v>1.8670322999999999E-2</v>
      </c>
      <c r="F181" s="5">
        <v>3.2534E-2</v>
      </c>
    </row>
    <row r="182" spans="1:6" x14ac:dyDescent="0.35">
      <c r="A182" s="1">
        <f t="shared" si="2"/>
        <v>45962</v>
      </c>
      <c r="B182" s="5">
        <v>3.679176316779529E-2</v>
      </c>
      <c r="C182" s="5">
        <v>1.7429577464788716E-2</v>
      </c>
      <c r="D182" s="5">
        <v>3.1219441477844629E-2</v>
      </c>
      <c r="E182" s="5">
        <v>1.8934910999999999E-2</v>
      </c>
      <c r="F182" s="5">
        <v>3.2843999999999998E-2</v>
      </c>
    </row>
    <row r="183" spans="1:6" x14ac:dyDescent="0.35">
      <c r="A183" s="1">
        <f t="shared" si="2"/>
        <v>45992</v>
      </c>
      <c r="B183" s="5">
        <v>3.7339434283530676E-2</v>
      </c>
      <c r="C183" s="5">
        <v>1.7999999999999981E-2</v>
      </c>
      <c r="D183" s="5">
        <v>3.2067643026054755E-2</v>
      </c>
      <c r="E183" s="5">
        <v>1.9202878E-2</v>
      </c>
      <c r="F183" s="5">
        <v>3.3158E-2</v>
      </c>
    </row>
    <row r="184" spans="1:6" x14ac:dyDescent="0.35">
      <c r="A184" s="1">
        <f t="shared" si="2"/>
        <v>46023</v>
      </c>
      <c r="B184" s="5">
        <v>3.7891017335807027E-2</v>
      </c>
      <c r="C184" s="5">
        <v>1.8760563380281668E-2</v>
      </c>
      <c r="D184" s="5">
        <v>3.2943814811881279E-2</v>
      </c>
      <c r="E184" s="5">
        <v>1.9473982000000001E-2</v>
      </c>
      <c r="F184" s="5">
        <v>3.3475999999999999E-2</v>
      </c>
    </row>
    <row r="185" spans="1:6" x14ac:dyDescent="0.35">
      <c r="A185" s="1">
        <f t="shared" si="2"/>
        <v>46054</v>
      </c>
      <c r="B185" s="5">
        <v>3.8450424261165322E-2</v>
      </c>
      <c r="C185" s="5">
        <v>1.9288732394366175E-2</v>
      </c>
      <c r="D185" s="5">
        <v>3.3846883874785107E-2</v>
      </c>
      <c r="E185" s="5">
        <v>1.9748584E-2</v>
      </c>
      <c r="F185" s="5">
        <v>3.3799000000000003E-2</v>
      </c>
    </row>
    <row r="186" spans="1:6" x14ac:dyDescent="0.35">
      <c r="A186" s="1">
        <f t="shared" si="2"/>
        <v>46082</v>
      </c>
      <c r="B186" s="5">
        <v>3.9017655059605548E-2</v>
      </c>
      <c r="C186" s="5">
        <v>1.9859154929577443E-2</v>
      </c>
      <c r="D186" s="5">
        <v>3.4781017605662566E-2</v>
      </c>
      <c r="E186" s="5">
        <v>2.0026565E-2</v>
      </c>
      <c r="F186" s="5">
        <v>3.4126999999999998E-2</v>
      </c>
    </row>
    <row r="187" spans="1:6" x14ac:dyDescent="0.35">
      <c r="A187" s="1">
        <f t="shared" si="2"/>
        <v>46113</v>
      </c>
      <c r="B187" s="5">
        <v>3.9588797794586739E-2</v>
      </c>
      <c r="C187" s="5">
        <v>2.0302816901408428E-2</v>
      </c>
      <c r="D187" s="5">
        <v>3.5743111181186102E-2</v>
      </c>
      <c r="E187" s="5">
        <v>2.0307803999999999E-2</v>
      </c>
      <c r="F187" s="5">
        <v>3.4458999999999997E-2</v>
      </c>
    </row>
    <row r="188" spans="1:6" x14ac:dyDescent="0.35">
      <c r="A188" s="1">
        <f t="shared" si="2"/>
        <v>46143</v>
      </c>
      <c r="B188" s="5">
        <v>4.0167764402649873E-2</v>
      </c>
      <c r="C188" s="5">
        <v>2.0978873239436598E-2</v>
      </c>
      <c r="D188" s="5">
        <v>3.6735208565600634E-2</v>
      </c>
      <c r="E188" s="5">
        <v>2.0592540999999999E-2</v>
      </c>
      <c r="F188" s="5">
        <v>3.4797000000000002E-2</v>
      </c>
    </row>
    <row r="189" spans="1:6" x14ac:dyDescent="0.35">
      <c r="A189" s="1">
        <f t="shared" si="2"/>
        <v>46174</v>
      </c>
      <c r="B189" s="5">
        <v>4.0754554883794931E-2</v>
      </c>
      <c r="C189" s="5">
        <v>2.1760563380281667E-2</v>
      </c>
      <c r="D189" s="5">
        <v>3.7753179770188064E-2</v>
      </c>
      <c r="E189" s="5">
        <v>2.0880657E-2</v>
      </c>
      <c r="F189" s="5">
        <v>3.5138999999999997E-2</v>
      </c>
    </row>
    <row r="190" spans="1:6" x14ac:dyDescent="0.35">
      <c r="A190" s="1">
        <f t="shared" si="2"/>
        <v>46204</v>
      </c>
      <c r="B190" s="5">
        <v>4.1349169238021934E-2</v>
      </c>
      <c r="C190" s="5">
        <v>2.2330985915492936E-2</v>
      </c>
      <c r="D190" s="5">
        <v>3.8799087820723957E-2</v>
      </c>
      <c r="E190" s="5">
        <v>2.1172270999999999E-2</v>
      </c>
      <c r="F190" s="5">
        <v>3.5485999999999997E-2</v>
      </c>
    </row>
    <row r="191" spans="1:6" x14ac:dyDescent="0.35">
      <c r="A191" s="1">
        <f t="shared" si="2"/>
        <v>46235</v>
      </c>
      <c r="B191" s="5">
        <v>4.1947695528789894E-2</v>
      </c>
      <c r="C191" s="5">
        <v>2.2985915492957719E-2</v>
      </c>
      <c r="D191" s="5">
        <v>3.9871875223325082E-2</v>
      </c>
      <c r="E191" s="5">
        <v>2.1467383999999999E-2</v>
      </c>
      <c r="F191" s="5">
        <v>3.5839000000000003E-2</v>
      </c>
    </row>
    <row r="192" spans="1:6" x14ac:dyDescent="0.35">
      <c r="A192" s="1">
        <f t="shared" si="2"/>
        <v>46266</v>
      </c>
      <c r="B192" s="5">
        <v>4.2554045692639791E-2</v>
      </c>
      <c r="C192" s="5">
        <v>2.3661971830985888E-2</v>
      </c>
      <c r="D192" s="5">
        <v>4.0973652930258002E-2</v>
      </c>
      <c r="E192" s="5">
        <v>2.1766117000000001E-2</v>
      </c>
      <c r="F192" s="5">
        <v>3.6195999999999999E-2</v>
      </c>
    </row>
    <row r="193" spans="1:6" x14ac:dyDescent="0.35">
      <c r="A193" s="1">
        <f t="shared" si="2"/>
        <v>46296</v>
      </c>
      <c r="B193" s="5">
        <v>4.3168219729571626E-2</v>
      </c>
      <c r="C193" s="5">
        <v>2.4190140845070391E-2</v>
      </c>
      <c r="D193" s="5">
        <v>4.2101271269782574E-2</v>
      </c>
      <c r="E193" s="5">
        <v>2.2068227999999999E-2</v>
      </c>
      <c r="F193" s="5">
        <v>3.6559000000000001E-2</v>
      </c>
    </row>
    <row r="194" spans="1:6" x14ac:dyDescent="0.35">
      <c r="A194" s="1">
        <f t="shared" si="2"/>
        <v>46327</v>
      </c>
      <c r="B194" s="5">
        <v>4.3790217639585391E-2</v>
      </c>
      <c r="C194" s="5">
        <v>2.4697183098591518E-2</v>
      </c>
      <c r="D194" s="5">
        <v>4.3257863284575274E-2</v>
      </c>
      <c r="E194" s="5">
        <v>2.2373958999999999E-2</v>
      </c>
      <c r="F194" s="5">
        <v>3.6927000000000001E-2</v>
      </c>
    </row>
    <row r="195" spans="1:6" x14ac:dyDescent="0.35">
      <c r="A195" s="1">
        <f t="shared" si="2"/>
        <v>46357</v>
      </c>
      <c r="B195" s="5">
        <v>4.4420039422681079E-2</v>
      </c>
      <c r="C195" s="5">
        <v>2.5077464788732358E-2</v>
      </c>
      <c r="D195" s="5">
        <v>4.4441346406298536E-2</v>
      </c>
      <c r="E195" s="5">
        <v>2.2683308999999999E-2</v>
      </c>
      <c r="F195" s="5">
        <v>3.73E-2</v>
      </c>
    </row>
    <row r="196" spans="1:6" x14ac:dyDescent="0.35">
      <c r="A196" s="1">
        <f t="shared" si="2"/>
        <v>46388</v>
      </c>
      <c r="B196" s="5">
        <v>4.5053773142317753E-2</v>
      </c>
      <c r="C196" s="5">
        <v>2.5795774647887286E-2</v>
      </c>
      <c r="D196" s="5">
        <v>4.5668362672871429E-2</v>
      </c>
      <c r="E196" s="5">
        <v>2.2996279000000001E-2</v>
      </c>
      <c r="F196" s="5">
        <v>3.7678999999999997E-2</v>
      </c>
    </row>
    <row r="197" spans="1:6" x14ac:dyDescent="0.35">
      <c r="A197" s="1">
        <f t="shared" si="2"/>
        <v>46419</v>
      </c>
      <c r="B197" s="5">
        <v>4.5695330735036351E-2</v>
      </c>
      <c r="C197" s="5">
        <v>2.6323943661971796E-2</v>
      </c>
      <c r="D197" s="5">
        <v>4.6932680578445969E-2</v>
      </c>
      <c r="E197" s="5">
        <v>2.3312868E-2</v>
      </c>
      <c r="F197" s="5">
        <v>3.8063E-2</v>
      </c>
    </row>
    <row r="198" spans="1:6" x14ac:dyDescent="0.35">
      <c r="A198" s="1">
        <f t="shared" ref="A198:A261" si="3">EDATE(A197,1)</f>
        <v>46447</v>
      </c>
      <c r="B198" s="5">
        <v>4.6344712200836885E-2</v>
      </c>
      <c r="C198" s="5">
        <v>2.693661971830982E-2</v>
      </c>
      <c r="D198" s="5">
        <v>4.8236365907301987E-2</v>
      </c>
      <c r="E198" s="5">
        <v>2.3633076999999999E-2</v>
      </c>
      <c r="F198" s="5">
        <v>3.8453000000000001E-2</v>
      </c>
    </row>
    <row r="199" spans="1:6" x14ac:dyDescent="0.35">
      <c r="A199" s="1">
        <f t="shared" si="3"/>
        <v>46478</v>
      </c>
      <c r="B199" s="5">
        <v>4.700191753971935E-2</v>
      </c>
      <c r="C199" s="5">
        <v>2.7760563380281655E-2</v>
      </c>
      <c r="D199" s="5">
        <v>4.9574206571625208E-2</v>
      </c>
      <c r="E199" s="5">
        <v>2.3957147000000002E-2</v>
      </c>
      <c r="F199" s="5">
        <v>3.8849000000000002E-2</v>
      </c>
    </row>
    <row r="200" spans="1:6" x14ac:dyDescent="0.35">
      <c r="A200" s="1">
        <f t="shared" si="3"/>
        <v>46508</v>
      </c>
      <c r="B200" s="5">
        <v>4.7666946751683752E-2</v>
      </c>
      <c r="C200" s="5">
        <v>2.8457746478873204E-2</v>
      </c>
      <c r="D200" s="5">
        <v>5.0946227296534502E-2</v>
      </c>
      <c r="E200" s="5">
        <v>2.4284714999999998E-2</v>
      </c>
      <c r="F200" s="5">
        <v>3.925E-2</v>
      </c>
    </row>
    <row r="201" spans="1:6" x14ac:dyDescent="0.35">
      <c r="A201" s="1">
        <f t="shared" si="3"/>
        <v>46539</v>
      </c>
      <c r="B201" s="5">
        <v>4.8339799836730091E-2</v>
      </c>
      <c r="C201" s="5">
        <v>2.911267605633799E-2</v>
      </c>
      <c r="D201" s="5">
        <v>5.2350304349211223E-2</v>
      </c>
      <c r="E201" s="5">
        <v>2.4616144999999999E-2</v>
      </c>
      <c r="F201" s="5">
        <v>3.9657999999999999E-2</v>
      </c>
    </row>
    <row r="202" spans="1:6" x14ac:dyDescent="0.35">
      <c r="A202" s="1">
        <f t="shared" si="3"/>
        <v>46569</v>
      </c>
      <c r="B202" s="5">
        <v>4.9020476794858367E-2</v>
      </c>
      <c r="C202" s="5">
        <v>2.9683098591549259E-2</v>
      </c>
      <c r="D202" s="5">
        <v>5.3782305005045355E-2</v>
      </c>
      <c r="E202" s="5">
        <v>2.4951435000000001E-2</v>
      </c>
      <c r="F202" s="5">
        <v>4.0071000000000002E-2</v>
      </c>
    </row>
    <row r="203" spans="1:6" x14ac:dyDescent="0.35">
      <c r="A203" s="1">
        <f t="shared" si="3"/>
        <v>46600</v>
      </c>
      <c r="B203" s="5">
        <v>4.9708977626068566E-2</v>
      </c>
      <c r="C203" s="5">
        <v>3.0485915492957712E-2</v>
      </c>
      <c r="D203" s="5">
        <v>5.523909570125661E-2</v>
      </c>
      <c r="E203" s="5">
        <v>2.5290344999999999E-2</v>
      </c>
      <c r="F203" s="5">
        <v>4.0489999999999998E-2</v>
      </c>
    </row>
    <row r="204" spans="1:6" x14ac:dyDescent="0.35">
      <c r="A204" s="1">
        <f t="shared" si="3"/>
        <v>46631</v>
      </c>
      <c r="B204" s="5">
        <v>5.0405302330360703E-2</v>
      </c>
      <c r="C204" s="5">
        <v>3.120422535211264E-2</v>
      </c>
      <c r="D204" s="5">
        <v>5.6714420559230809E-2</v>
      </c>
      <c r="E204" s="5">
        <v>2.5633236E-2</v>
      </c>
      <c r="F204" s="5">
        <v>4.0915E-2</v>
      </c>
    </row>
    <row r="205" spans="1:6" x14ac:dyDescent="0.35">
      <c r="A205" s="1">
        <f t="shared" si="3"/>
        <v>46661</v>
      </c>
      <c r="B205" s="5">
        <v>5.1105538971193812E-2</v>
      </c>
      <c r="C205" s="5">
        <v>3.2049295774647851E-2</v>
      </c>
      <c r="D205" s="5">
        <v>5.8208285424630461E-2</v>
      </c>
      <c r="E205" s="5">
        <v>2.5979868E-2</v>
      </c>
      <c r="F205" s="5">
        <v>4.1346000000000001E-2</v>
      </c>
    </row>
    <row r="206" spans="1:6" x14ac:dyDescent="0.35">
      <c r="A206" s="1">
        <f t="shared" si="3"/>
        <v>46692</v>
      </c>
      <c r="B206" s="5">
        <v>5.1813599485108844E-2</v>
      </c>
      <c r="C206" s="5">
        <v>3.2767605633802779E-2</v>
      </c>
      <c r="D206" s="5">
        <v>5.9713383559141645E-2</v>
      </c>
      <c r="E206" s="5">
        <v>2.6330360000000001E-2</v>
      </c>
      <c r="F206" s="5">
        <v>4.1784000000000002E-2</v>
      </c>
    </row>
    <row r="207" spans="1:6" x14ac:dyDescent="0.35">
      <c r="A207" s="1">
        <f t="shared" si="3"/>
        <v>46722</v>
      </c>
      <c r="B207" s="5">
        <v>5.252948387210582E-2</v>
      </c>
      <c r="C207" s="5">
        <v>3.3422535211267569E-2</v>
      </c>
      <c r="D207" s="5">
        <v>6.122556349689489E-2</v>
      </c>
      <c r="E207" s="5">
        <v>2.6684834000000001E-2</v>
      </c>
      <c r="F207" s="5">
        <v>4.2228000000000002E-2</v>
      </c>
    </row>
    <row r="208" spans="1:6" x14ac:dyDescent="0.35">
      <c r="A208" s="1">
        <f t="shared" si="3"/>
        <v>46753</v>
      </c>
      <c r="B208" s="5">
        <v>5.3253192132184726E-2</v>
      </c>
      <c r="C208" s="5">
        <v>3.4077464788732359E-2</v>
      </c>
      <c r="D208" s="5">
        <v>6.2708920942667709E-2</v>
      </c>
      <c r="E208" s="5">
        <v>2.7043167999999999E-2</v>
      </c>
      <c r="F208" s="5">
        <v>4.264068E-2</v>
      </c>
    </row>
    <row r="209" spans="1:6" x14ac:dyDescent="0.35">
      <c r="A209" s="1">
        <f t="shared" si="3"/>
        <v>46784</v>
      </c>
      <c r="B209" s="5">
        <v>5.398472426534557E-2</v>
      </c>
      <c r="C209" s="5">
        <v>3.4880281690140812E-2</v>
      </c>
      <c r="D209" s="5">
        <v>6.4160934972695233E-2</v>
      </c>
      <c r="E209" s="5">
        <v>2.7405364000000002E-2</v>
      </c>
      <c r="F209" s="5">
        <v>4.3053359999999999E-2</v>
      </c>
    </row>
    <row r="210" spans="1:6" x14ac:dyDescent="0.35">
      <c r="A210" s="1">
        <f t="shared" si="3"/>
        <v>46813</v>
      </c>
      <c r="B210" s="5">
        <v>5.4724080271588336E-2</v>
      </c>
      <c r="C210" s="5">
        <v>3.5492957746478843E-2</v>
      </c>
      <c r="D210" s="5">
        <v>6.5579518155235342E-2</v>
      </c>
      <c r="E210" s="5">
        <v>2.7771661999999999E-2</v>
      </c>
      <c r="F210" s="5">
        <v>4.3466039999999997E-2</v>
      </c>
    </row>
    <row r="211" spans="1:6" x14ac:dyDescent="0.35">
      <c r="A211" s="1">
        <f t="shared" si="3"/>
        <v>46844</v>
      </c>
      <c r="B211" s="5">
        <v>5.5471260150913047E-2</v>
      </c>
      <c r="C211" s="5">
        <v>3.6359154929577434E-2</v>
      </c>
      <c r="D211" s="5">
        <v>6.6965715319759714E-2</v>
      </c>
      <c r="E211" s="5">
        <v>2.8141941E-2</v>
      </c>
      <c r="F211" s="5">
        <v>4.3878720000000003E-2</v>
      </c>
    </row>
    <row r="212" spans="1:6" x14ac:dyDescent="0.35">
      <c r="A212" s="1">
        <f t="shared" si="3"/>
        <v>46874</v>
      </c>
      <c r="B212" s="5">
        <v>5.6226263903319681E-2</v>
      </c>
      <c r="C212" s="5">
        <v>3.7077464788732362E-2</v>
      </c>
      <c r="D212" s="5">
        <v>6.832056820678728E-2</v>
      </c>
      <c r="E212" s="5">
        <v>2.8516202000000001E-2</v>
      </c>
      <c r="F212" s="5">
        <v>4.4291400000000002E-2</v>
      </c>
    </row>
    <row r="213" spans="1:6" x14ac:dyDescent="0.35">
      <c r="A213" s="1">
        <f t="shared" si="3"/>
        <v>46905</v>
      </c>
      <c r="B213" s="5">
        <v>5.6989091528808267E-2</v>
      </c>
      <c r="C213" s="5">
        <v>3.7964788732394332E-2</v>
      </c>
      <c r="D213" s="5">
        <v>6.9647197645626019E-2</v>
      </c>
      <c r="E213" s="5">
        <v>2.8894564000000001E-2</v>
      </c>
      <c r="F213" s="5">
        <v>4.470408E-2</v>
      </c>
    </row>
    <row r="214" spans="1:6" x14ac:dyDescent="0.35">
      <c r="A214" s="1">
        <f t="shared" si="3"/>
        <v>46935</v>
      </c>
      <c r="B214" s="5">
        <v>5.7763654963919754E-2</v>
      </c>
      <c r="C214" s="5">
        <v>3.8873239436619682E-2</v>
      </c>
      <c r="D214" s="5">
        <v>7.0950809375789459E-2</v>
      </c>
      <c r="E214" s="5">
        <v>2.9277029E-2</v>
      </c>
      <c r="F214" s="5">
        <v>4.5116759999999999E-2</v>
      </c>
    </row>
    <row r="215" spans="1:6" x14ac:dyDescent="0.35">
      <c r="A215" s="1">
        <f t="shared" si="3"/>
        <v>46966</v>
      </c>
      <c r="B215" s="5">
        <v>5.8546042272113172E-2</v>
      </c>
      <c r="C215" s="5">
        <v>3.9612676056337989E-2</v>
      </c>
      <c r="D215" s="5">
        <v>7.2233489008826535E-2</v>
      </c>
      <c r="E215" s="5">
        <v>2.9663476000000001E-2</v>
      </c>
      <c r="F215" s="5">
        <v>4.5529439999999997E-2</v>
      </c>
    </row>
    <row r="216" spans="1:6" x14ac:dyDescent="0.35">
      <c r="A216" s="1">
        <f t="shared" si="3"/>
        <v>46997</v>
      </c>
      <c r="B216" s="5">
        <v>5.9336253453388513E-2</v>
      </c>
      <c r="C216" s="5">
        <v>4.0669014084507009E-2</v>
      </c>
      <c r="D216" s="5">
        <v>7.3498354074539418E-2</v>
      </c>
      <c r="E216" s="5">
        <v>3.0054145000000001E-2</v>
      </c>
      <c r="F216" s="5">
        <v>4.5942120000000003E-2</v>
      </c>
    </row>
    <row r="217" spans="1:6" x14ac:dyDescent="0.35">
      <c r="A217" s="1">
        <f t="shared" si="3"/>
        <v>47027</v>
      </c>
      <c r="B217" s="5">
        <v>6.0134288507745791E-2</v>
      </c>
      <c r="C217" s="5">
        <v>4.1450704225352068E-2</v>
      </c>
      <c r="D217" s="5">
        <v>7.4748531037393831E-2</v>
      </c>
      <c r="E217" s="5">
        <v>3.0448915999999999E-2</v>
      </c>
      <c r="F217" s="5">
        <v>4.6354800000000002E-2</v>
      </c>
    </row>
    <row r="218" spans="1:6" x14ac:dyDescent="0.35">
      <c r="A218" s="1">
        <f t="shared" si="3"/>
        <v>47058</v>
      </c>
      <c r="B218" s="5">
        <v>6.0940147435185006E-2</v>
      </c>
      <c r="C218" s="5">
        <v>4.2401408450704191E-2</v>
      </c>
      <c r="D218" s="5">
        <v>7.5986099216163894E-2</v>
      </c>
      <c r="E218" s="5">
        <v>3.0847910999999999E-2</v>
      </c>
      <c r="F218" s="5">
        <v>4.676748E-2</v>
      </c>
    </row>
    <row r="219" spans="1:6" x14ac:dyDescent="0.35">
      <c r="A219" s="1">
        <f t="shared" si="3"/>
        <v>47088</v>
      </c>
      <c r="B219" s="5">
        <v>6.1753830235706159E-2</v>
      </c>
      <c r="C219" s="5">
        <v>4.3183098591549264E-2</v>
      </c>
      <c r="D219" s="5">
        <v>7.7219389983105263E-2</v>
      </c>
      <c r="E219" s="5">
        <v>3.1251006999999997E-2</v>
      </c>
      <c r="F219" s="5">
        <v>4.7180159999999999E-2</v>
      </c>
    </row>
    <row r="220" spans="1:6" x14ac:dyDescent="0.35">
      <c r="A220" s="1">
        <f t="shared" si="3"/>
        <v>47119</v>
      </c>
      <c r="B220" s="5">
        <v>6.2575336909309248E-2</v>
      </c>
      <c r="C220" s="5">
        <v>4.396478873239433E-2</v>
      </c>
      <c r="D220" s="5">
        <v>7.8454606248936562E-2</v>
      </c>
      <c r="E220" s="5">
        <v>3.1658446999999999E-2</v>
      </c>
      <c r="F220" s="5">
        <v>4.7592839999999997E-2</v>
      </c>
    </row>
    <row r="221" spans="1:6" x14ac:dyDescent="0.35">
      <c r="A221" s="1">
        <f t="shared" si="3"/>
        <v>47150</v>
      </c>
      <c r="B221" s="5">
        <v>6.3404667455994268E-2</v>
      </c>
      <c r="C221" s="5">
        <v>4.46408450704225E-2</v>
      </c>
      <c r="D221" s="5">
        <v>7.9694912673058393E-2</v>
      </c>
      <c r="E221" s="5">
        <v>3.2069989E-2</v>
      </c>
      <c r="F221" s="5">
        <v>4.8005520000000003E-2</v>
      </c>
    </row>
    <row r="222" spans="1:6" x14ac:dyDescent="0.35">
      <c r="A222" s="1">
        <f t="shared" si="3"/>
        <v>47178</v>
      </c>
      <c r="B222" s="5">
        <v>6.4241821875761218E-2</v>
      </c>
      <c r="C222" s="5">
        <v>4.552816901408447E-2</v>
      </c>
      <c r="D222" s="5">
        <v>8.0939259200853181E-2</v>
      </c>
      <c r="E222" s="5">
        <v>3.2485994999999997E-2</v>
      </c>
      <c r="F222" s="5">
        <v>4.8418200000000002E-2</v>
      </c>
    </row>
    <row r="223" spans="1:6" x14ac:dyDescent="0.35">
      <c r="A223" s="1">
        <f t="shared" si="3"/>
        <v>47209</v>
      </c>
      <c r="B223" s="5">
        <v>6.5090712105151077E-2</v>
      </c>
      <c r="C223" s="5">
        <v>4.6457746478873206E-2</v>
      </c>
      <c r="D223" s="5">
        <v>8.2191815716679648E-2</v>
      </c>
      <c r="E223" s="5">
        <v>3.2906223999999998E-2</v>
      </c>
      <c r="F223" s="5">
        <v>4.883088E-2</v>
      </c>
    </row>
    <row r="224" spans="1:6" x14ac:dyDescent="0.35">
      <c r="A224" s="1">
        <f t="shared" si="3"/>
        <v>47239</v>
      </c>
      <c r="B224" s="5">
        <v>6.5947426207622881E-2</v>
      </c>
      <c r="C224" s="5">
        <v>4.7323943661971797E-2</v>
      </c>
      <c r="D224" s="5">
        <v>8.3454664061923242E-2</v>
      </c>
      <c r="E224" s="5">
        <v>3.3330674999999997E-2</v>
      </c>
      <c r="F224" s="5">
        <v>4.9243559999999999E-2</v>
      </c>
    </row>
    <row r="225" spans="1:6" x14ac:dyDescent="0.35">
      <c r="A225" s="1">
        <f t="shared" si="3"/>
        <v>47270</v>
      </c>
      <c r="B225" s="5">
        <v>6.6811964183176614E-2</v>
      </c>
      <c r="C225" s="5">
        <v>4.8190140845070395E-2</v>
      </c>
      <c r="D225" s="5">
        <v>8.4734043714618942E-2</v>
      </c>
      <c r="E225" s="5">
        <v>3.3759590999999999E-2</v>
      </c>
      <c r="F225" s="5">
        <v>4.9656239999999997E-2</v>
      </c>
    </row>
    <row r="226" spans="1:6" x14ac:dyDescent="0.35">
      <c r="A226" s="1">
        <f t="shared" si="3"/>
        <v>47300</v>
      </c>
      <c r="B226" s="5">
        <v>6.7684326031812278E-2</v>
      </c>
      <c r="C226" s="5">
        <v>4.9098591549295745E-2</v>
      </c>
      <c r="D226" s="5">
        <v>8.6027875560897915E-2</v>
      </c>
      <c r="E226" s="5">
        <v>3.4192849999999997E-2</v>
      </c>
      <c r="F226" s="5">
        <v>5.0068920000000003E-2</v>
      </c>
    </row>
    <row r="227" spans="1:6" x14ac:dyDescent="0.35">
      <c r="A227" s="1">
        <f t="shared" si="3"/>
        <v>47331</v>
      </c>
      <c r="B227" s="5">
        <v>6.8564511753529872E-2</v>
      </c>
      <c r="C227" s="5">
        <v>4.9859154929577432E-2</v>
      </c>
      <c r="D227" s="5">
        <v>8.7339279119641539E-2</v>
      </c>
      <c r="E227" s="5">
        <v>3.4630573999999997E-2</v>
      </c>
      <c r="F227" s="5">
        <v>5.0481600000000001E-2</v>
      </c>
    </row>
    <row r="228" spans="1:6" x14ac:dyDescent="0.35">
      <c r="A228" s="1">
        <f t="shared" si="3"/>
        <v>47362</v>
      </c>
      <c r="B228" s="5">
        <v>6.9452521348329382E-2</v>
      </c>
      <c r="C228" s="5">
        <v>5.0661971830985891E-2</v>
      </c>
      <c r="D228" s="5">
        <v>8.8673461789672225E-2</v>
      </c>
      <c r="E228" s="5">
        <v>3.5072640000000002E-2</v>
      </c>
      <c r="F228" s="5">
        <v>5.089428E-2</v>
      </c>
    </row>
    <row r="229" spans="1:6" x14ac:dyDescent="0.35">
      <c r="A229" s="1">
        <f t="shared" si="3"/>
        <v>47392</v>
      </c>
      <c r="B229" s="5">
        <v>7.0352266752751816E-2</v>
      </c>
      <c r="C229" s="5">
        <v>5.1147887323943632E-2</v>
      </c>
      <c r="D229" s="5">
        <v>9.0031457977477206E-2</v>
      </c>
      <c r="E229" s="5">
        <v>3.5519292000000001E-2</v>
      </c>
      <c r="F229" s="5">
        <v>5.1306959999999999E-2</v>
      </c>
    </row>
    <row r="230" spans="1:6" x14ac:dyDescent="0.35">
      <c r="A230" s="1">
        <f t="shared" si="3"/>
        <v>47423</v>
      </c>
      <c r="B230" s="5">
        <v>7.1259836030256193E-2</v>
      </c>
      <c r="C230" s="5">
        <v>5.1823943661971794E-2</v>
      </c>
      <c r="D230" s="5">
        <v>9.1413273310653187E-2</v>
      </c>
      <c r="E230" s="5">
        <v>3.5970286999999997E-2</v>
      </c>
      <c r="F230" s="5">
        <v>5.1719639999999997E-2</v>
      </c>
    </row>
    <row r="231" spans="1:6" x14ac:dyDescent="0.35">
      <c r="A231" s="1">
        <f t="shared" si="3"/>
        <v>47453</v>
      </c>
      <c r="B231" s="5">
        <v>7.2175229180842473E-2</v>
      </c>
      <c r="C231" s="5">
        <v>5.2711267605633758E-2</v>
      </c>
      <c r="D231" s="5">
        <v>9.2823064918785378E-2</v>
      </c>
      <c r="E231" s="5">
        <v>3.6425867000000001E-2</v>
      </c>
      <c r="F231" s="5">
        <v>5.2132320000000003E-2</v>
      </c>
    </row>
    <row r="232" spans="1:6" x14ac:dyDescent="0.35">
      <c r="A232" s="1">
        <f t="shared" si="3"/>
        <v>47484</v>
      </c>
      <c r="B232" s="5">
        <v>7.3098446204510711E-2</v>
      </c>
      <c r="C232" s="5">
        <v>5.3450704225352072E-2</v>
      </c>
      <c r="D232" s="5">
        <v>9.4309765839087872E-2</v>
      </c>
      <c r="E232" s="5">
        <v>3.6885910000000001E-2</v>
      </c>
      <c r="F232" s="5">
        <v>5.2674235999999999E-2</v>
      </c>
    </row>
    <row r="233" spans="1:6" x14ac:dyDescent="0.35">
      <c r="A233" s="1">
        <f t="shared" si="3"/>
        <v>47515</v>
      </c>
      <c r="B233" s="5">
        <v>7.4033399037801831E-2</v>
      </c>
      <c r="C233" s="5">
        <v>5.4338028169014035E-2</v>
      </c>
      <c r="D233" s="5">
        <v>9.5867471345130933E-2</v>
      </c>
      <c r="E233" s="5">
        <v>3.7350539000000002E-2</v>
      </c>
      <c r="F233" s="5">
        <v>5.3324534999999999E-2</v>
      </c>
    </row>
    <row r="234" spans="1:6" x14ac:dyDescent="0.35">
      <c r="A234" s="1">
        <f t="shared" si="3"/>
        <v>47543</v>
      </c>
      <c r="B234" s="5">
        <v>7.4976175744174894E-2</v>
      </c>
      <c r="C234" s="5">
        <v>5.492957746478868E-2</v>
      </c>
      <c r="D234" s="5">
        <v>9.7493390824269208E-2</v>
      </c>
      <c r="E234" s="5">
        <v>3.7819751999999998E-2</v>
      </c>
      <c r="F234" s="5">
        <v>5.3866451000000003E-2</v>
      </c>
    </row>
    <row r="235" spans="1:6" x14ac:dyDescent="0.35">
      <c r="A235" s="1">
        <f t="shared" si="3"/>
        <v>47574</v>
      </c>
      <c r="B235" s="5">
        <v>7.5926776323629902E-2</v>
      </c>
      <c r="C235" s="5">
        <v>5.5690140845070367E-2</v>
      </c>
      <c r="D235" s="5">
        <v>9.9179549397876404E-2</v>
      </c>
      <c r="E235" s="5">
        <v>3.8293550000000003E-2</v>
      </c>
      <c r="F235" s="5">
        <v>5.4408366999999999E-2</v>
      </c>
    </row>
    <row r="236" spans="1:6" x14ac:dyDescent="0.35">
      <c r="A236" s="1">
        <f t="shared" si="3"/>
        <v>47604</v>
      </c>
      <c r="B236" s="5">
        <v>7.6889112712707819E-2</v>
      </c>
      <c r="C236" s="5">
        <v>5.6387323943661909E-2</v>
      </c>
      <c r="D236" s="5">
        <v>0.10091692940984658</v>
      </c>
      <c r="E236" s="5">
        <v>3.8772054E-2</v>
      </c>
      <c r="F236" s="5">
        <v>5.5058665999999999E-2</v>
      </c>
    </row>
    <row r="237" spans="1:6" x14ac:dyDescent="0.35">
      <c r="A237" s="1">
        <f t="shared" si="3"/>
        <v>47635</v>
      </c>
      <c r="B237" s="5">
        <v>7.7859272974867638E-2</v>
      </c>
      <c r="C237" s="5">
        <v>5.7380281690140776E-2</v>
      </c>
      <c r="D237" s="5">
        <v>0.10270378337562379</v>
      </c>
      <c r="E237" s="5">
        <v>3.9255142E-2</v>
      </c>
      <c r="F237" s="5">
        <v>5.5600582000000003E-2</v>
      </c>
    </row>
    <row r="238" spans="1:6" x14ac:dyDescent="0.35">
      <c r="A238" s="1">
        <f t="shared" si="3"/>
        <v>47665</v>
      </c>
      <c r="B238" s="5">
        <v>7.8837257110109388E-2</v>
      </c>
      <c r="C238" s="5">
        <v>5.824647887323936E-2</v>
      </c>
      <c r="D238" s="5">
        <v>0.10452520351488585</v>
      </c>
      <c r="E238" s="5">
        <v>3.9742936E-2</v>
      </c>
      <c r="F238" s="5">
        <v>5.6250882000000002E-2</v>
      </c>
    </row>
    <row r="239" spans="1:6" x14ac:dyDescent="0.35">
      <c r="A239" s="1">
        <f t="shared" si="3"/>
        <v>47696</v>
      </c>
      <c r="B239" s="5">
        <v>7.982697705497406E-2</v>
      </c>
      <c r="C239" s="5">
        <v>5.9366197183098511E-2</v>
      </c>
      <c r="D239" s="5">
        <v>0.10637631642723229</v>
      </c>
      <c r="E239" s="5">
        <v>4.0235435E-2</v>
      </c>
      <c r="F239" s="5">
        <v>5.6792797999999999E-2</v>
      </c>
    </row>
    <row r="240" spans="1:6" x14ac:dyDescent="0.35">
      <c r="A240" s="1">
        <f t="shared" si="3"/>
        <v>47727</v>
      </c>
      <c r="B240" s="5">
        <v>8.0824520872920677E-2</v>
      </c>
      <c r="C240" s="5">
        <v>6.0169014084506964E-2</v>
      </c>
      <c r="D240" s="5">
        <v>0.10824013722247107</v>
      </c>
      <c r="E240" s="5">
        <v>4.0732639000000001E-2</v>
      </c>
      <c r="F240" s="5">
        <v>5.7443096999999999E-2</v>
      </c>
    </row>
    <row r="241" spans="1:6" x14ac:dyDescent="0.35">
      <c r="A241" s="1">
        <f t="shared" si="3"/>
        <v>47757</v>
      </c>
      <c r="B241" s="5">
        <v>8.1829888563949224E-2</v>
      </c>
      <c r="C241" s="5">
        <v>6.1014084507042182E-2</v>
      </c>
      <c r="D241" s="5">
        <v>0.11011074833300452</v>
      </c>
      <c r="E241" s="5">
        <v>4.1234670000000001E-2</v>
      </c>
      <c r="F241" s="5">
        <v>5.7985013000000002E-2</v>
      </c>
    </row>
    <row r="242" spans="1:6" x14ac:dyDescent="0.35">
      <c r="A242" s="1">
        <f t="shared" si="3"/>
        <v>47788</v>
      </c>
      <c r="B242" s="5">
        <v>8.2846992064600652E-2</v>
      </c>
      <c r="C242" s="5">
        <v>6.1880281690140766E-2</v>
      </c>
      <c r="D242" s="5">
        <v>0.11197012871733117</v>
      </c>
      <c r="E242" s="5">
        <v>4.1741406000000002E-2</v>
      </c>
      <c r="F242" s="5">
        <v>5.8635312000000002E-2</v>
      </c>
    </row>
    <row r="243" spans="1:6" x14ac:dyDescent="0.35">
      <c r="A243" s="1">
        <f t="shared" si="3"/>
        <v>47818</v>
      </c>
      <c r="B243" s="5">
        <v>8.3871919438334025E-2</v>
      </c>
      <c r="C243" s="5">
        <v>6.2767605633802737E-2</v>
      </c>
      <c r="D243" s="5">
        <v>0.1138085502633326</v>
      </c>
      <c r="E243" s="5">
        <v>4.2253088000000001E-2</v>
      </c>
      <c r="F243" s="5">
        <v>5.9285611000000002E-2</v>
      </c>
    </row>
    <row r="244" spans="1:6" x14ac:dyDescent="0.35">
      <c r="A244" s="1">
        <f t="shared" si="3"/>
        <v>47849</v>
      </c>
      <c r="B244" s="5">
        <v>8.4908582621690279E-2</v>
      </c>
      <c r="C244" s="5">
        <v>6.3739436619718232E-2</v>
      </c>
      <c r="D244" s="5">
        <v>0.11598122377720778</v>
      </c>
      <c r="E244" s="5">
        <v>4.2769476000000001E-2</v>
      </c>
      <c r="F244" s="5">
        <v>5.9935911000000001E-2</v>
      </c>
    </row>
    <row r="245" spans="1:6" x14ac:dyDescent="0.35">
      <c r="A245" s="1">
        <f t="shared" si="3"/>
        <v>47880</v>
      </c>
      <c r="B245" s="5">
        <v>8.5953069678128491E-2</v>
      </c>
      <c r="C245" s="5">
        <v>6.4943661971830907E-2</v>
      </c>
      <c r="D245" s="5">
        <v>0.11817639778230471</v>
      </c>
      <c r="E245" s="5">
        <v>4.329069E-2</v>
      </c>
      <c r="F245" s="5">
        <v>6.0477826999999998E-2</v>
      </c>
    </row>
    <row r="246" spans="1:6" x14ac:dyDescent="0.35">
      <c r="A246" s="1">
        <f t="shared" si="3"/>
        <v>47908</v>
      </c>
      <c r="B246" s="5">
        <v>8.7005380607648619E-2</v>
      </c>
      <c r="C246" s="5">
        <v>6.6169014084506955E-2</v>
      </c>
      <c r="D246" s="5">
        <v>0.12015880040292289</v>
      </c>
      <c r="E246" s="5">
        <v>4.3816972000000003E-2</v>
      </c>
      <c r="F246" s="5">
        <v>6.1236509000000001E-2</v>
      </c>
    </row>
    <row r="247" spans="1:6" x14ac:dyDescent="0.35">
      <c r="A247" s="1">
        <f t="shared" si="3"/>
        <v>47939</v>
      </c>
      <c r="B247" s="5">
        <v>8.8069427346791657E-2</v>
      </c>
      <c r="C247" s="5">
        <v>6.7183098591549195E-2</v>
      </c>
      <c r="D247" s="5">
        <v>0.12231012850286695</v>
      </c>
      <c r="E247" s="5">
        <v>4.4347958999999999E-2</v>
      </c>
      <c r="F247" s="5">
        <v>6.1886808000000001E-2</v>
      </c>
    </row>
    <row r="248" spans="1:6" x14ac:dyDescent="0.35">
      <c r="A248" s="1">
        <f t="shared" si="3"/>
        <v>47969</v>
      </c>
      <c r="B248" s="5">
        <v>8.9141297959016624E-2</v>
      </c>
      <c r="C248" s="5">
        <v>6.8007042253521027E-2</v>
      </c>
      <c r="D248" s="5">
        <v>0.12467047813706633</v>
      </c>
      <c r="E248" s="5">
        <v>4.4884013E-2</v>
      </c>
      <c r="F248" s="5">
        <v>6.2537106999999995E-2</v>
      </c>
    </row>
    <row r="249" spans="1:6" x14ac:dyDescent="0.35">
      <c r="A249" s="1">
        <f t="shared" si="3"/>
        <v>48000</v>
      </c>
      <c r="B249" s="5">
        <v>9.0224904380864487E-2</v>
      </c>
      <c r="C249" s="5">
        <v>6.8999999999999909E-2</v>
      </c>
      <c r="D249" s="5">
        <v>0.12686334609101496</v>
      </c>
      <c r="E249" s="5">
        <v>4.5425014E-2</v>
      </c>
      <c r="F249" s="5">
        <v>6.3187407000000001E-2</v>
      </c>
    </row>
    <row r="250" spans="1:6" x14ac:dyDescent="0.35">
      <c r="A250" s="1">
        <f t="shared" si="3"/>
        <v>48030</v>
      </c>
      <c r="B250" s="5">
        <v>9.1316334675794308E-2</v>
      </c>
      <c r="C250" s="5">
        <v>6.9866197183098486E-2</v>
      </c>
      <c r="D250" s="5">
        <v>0.12886609493611972</v>
      </c>
      <c r="E250" s="5">
        <v>4.5970960999999998E-2</v>
      </c>
      <c r="F250" s="5">
        <v>6.3946088999999998E-2</v>
      </c>
    </row>
    <row r="251" spans="1:6" x14ac:dyDescent="0.35">
      <c r="A251" s="1">
        <f t="shared" si="3"/>
        <v>48061</v>
      </c>
      <c r="B251" s="5">
        <v>9.2419500780347025E-2</v>
      </c>
      <c r="C251" s="5">
        <v>7.1218309859154824E-2</v>
      </c>
      <c r="D251" s="5">
        <v>0.13078675715568941</v>
      </c>
      <c r="E251" s="5">
        <v>4.6521976E-2</v>
      </c>
      <c r="F251" s="5">
        <v>6.4596388000000005E-2</v>
      </c>
    </row>
    <row r="252" spans="1:6" x14ac:dyDescent="0.35">
      <c r="A252" s="1">
        <f t="shared" si="3"/>
        <v>48092</v>
      </c>
      <c r="B252" s="5">
        <v>9.3530490757981671E-2</v>
      </c>
      <c r="C252" s="5">
        <v>7.2126760563380174E-2</v>
      </c>
      <c r="D252" s="5">
        <v>0.1330402156655433</v>
      </c>
      <c r="E252" s="5">
        <v>4.7077938E-2</v>
      </c>
      <c r="F252" s="5">
        <v>6.5355071000000001E-2</v>
      </c>
    </row>
    <row r="253" spans="1:6" x14ac:dyDescent="0.35">
      <c r="A253" s="1">
        <f t="shared" si="3"/>
        <v>48122</v>
      </c>
      <c r="B253" s="5">
        <v>9.4653216545239227E-2</v>
      </c>
      <c r="C253" s="5">
        <v>7.3246478873239332E-2</v>
      </c>
      <c r="D253" s="5">
        <v>0.13525341749792491</v>
      </c>
      <c r="E253" s="5">
        <v>4.7638966999999997E-2</v>
      </c>
      <c r="F253" s="5">
        <v>6.6005369999999994E-2</v>
      </c>
    </row>
    <row r="254" spans="1:6" x14ac:dyDescent="0.35">
      <c r="A254" s="1">
        <f t="shared" si="3"/>
        <v>48153</v>
      </c>
      <c r="B254" s="5">
        <v>9.5783766205578699E-2</v>
      </c>
      <c r="C254" s="5">
        <v>7.4176056338028054E-2</v>
      </c>
      <c r="D254" s="5">
        <v>0.13748566081384891</v>
      </c>
      <c r="E254" s="5">
        <v>4.8205183999999998E-2</v>
      </c>
      <c r="F254" s="5">
        <v>6.6764052000000004E-2</v>
      </c>
    </row>
    <row r="255" spans="1:6" x14ac:dyDescent="0.35">
      <c r="A255" s="1">
        <f t="shared" si="3"/>
        <v>48183</v>
      </c>
      <c r="B255" s="5">
        <v>9.6926051675541081E-2</v>
      </c>
      <c r="C255" s="5">
        <v>7.4936619718309755E-2</v>
      </c>
      <c r="D255" s="5">
        <v>0.13994783138096117</v>
      </c>
      <c r="E255" s="5">
        <v>4.8776469000000003E-2</v>
      </c>
      <c r="F255" s="5">
        <v>6.7522735E-2</v>
      </c>
    </row>
    <row r="256" spans="1:6" x14ac:dyDescent="0.35">
      <c r="A256" s="1">
        <f t="shared" si="3"/>
        <v>48214</v>
      </c>
      <c r="B256" s="5">
        <v>9.8076161018585392E-2</v>
      </c>
      <c r="C256" s="5">
        <v>7.6014084507042154E-2</v>
      </c>
      <c r="D256" s="5">
        <v>0.14215891997190885</v>
      </c>
      <c r="E256" s="5">
        <v>4.9352940999999997E-2</v>
      </c>
      <c r="F256" s="5">
        <v>6.8281416999999997E-2</v>
      </c>
    </row>
    <row r="257" spans="1:6" x14ac:dyDescent="0.35">
      <c r="A257" s="1">
        <f t="shared" si="3"/>
        <v>48245</v>
      </c>
      <c r="B257" s="5">
        <v>9.9238006171252613E-2</v>
      </c>
      <c r="C257" s="5">
        <v>7.7239436619718202E-2</v>
      </c>
      <c r="D257" s="5">
        <v>0.14443261048193012</v>
      </c>
      <c r="E257" s="5">
        <v>4.9934481000000003E-2</v>
      </c>
      <c r="F257" s="5">
        <v>6.9040098999999994E-2</v>
      </c>
    </row>
    <row r="258" spans="1:6" x14ac:dyDescent="0.35">
      <c r="A258" s="1">
        <f t="shared" si="3"/>
        <v>48274</v>
      </c>
      <c r="B258" s="5">
        <v>0.10041158713354273</v>
      </c>
      <c r="C258" s="5">
        <v>7.8063380281690034E-2</v>
      </c>
      <c r="D258" s="5">
        <v>0.1468943919635276</v>
      </c>
      <c r="E258" s="5">
        <v>5.0521208999999997E-2</v>
      </c>
      <c r="F258" s="5">
        <v>6.9798782000000004E-2</v>
      </c>
    </row>
    <row r="259" spans="1:6" x14ac:dyDescent="0.35">
      <c r="A259" s="1">
        <f t="shared" si="3"/>
        <v>48305</v>
      </c>
      <c r="B259" s="5">
        <v>0.10159299196891478</v>
      </c>
      <c r="C259" s="5">
        <v>7.9035211267605529E-2</v>
      </c>
      <c r="D259" s="5">
        <v>0.14977432736942212</v>
      </c>
      <c r="E259" s="5">
        <v>5.1113245000000002E-2</v>
      </c>
      <c r="F259" s="5">
        <v>7.0557464E-2</v>
      </c>
    </row>
    <row r="260" spans="1:6" x14ac:dyDescent="0.35">
      <c r="A260" s="1">
        <f t="shared" si="3"/>
        <v>48335</v>
      </c>
      <c r="B260" s="5">
        <v>0.10278613261390972</v>
      </c>
      <c r="C260" s="5">
        <v>8.0239436619718205E-2</v>
      </c>
      <c r="D260" s="5">
        <v>0.15192207270563129</v>
      </c>
      <c r="E260" s="5">
        <v>5.1710469000000002E-2</v>
      </c>
      <c r="F260" s="5">
        <v>7.1316146999999996E-2</v>
      </c>
    </row>
    <row r="261" spans="1:6" x14ac:dyDescent="0.35">
      <c r="A261" s="1">
        <f t="shared" si="3"/>
        <v>48366</v>
      </c>
      <c r="B261" s="5">
        <v>0.10398709713198662</v>
      </c>
      <c r="C261" s="5">
        <v>8.1274647887323845E-2</v>
      </c>
      <c r="D261" s="5">
        <v>0.1546134616255245</v>
      </c>
      <c r="E261" s="5">
        <v>5.2313002999999997E-2</v>
      </c>
      <c r="F261" s="5">
        <v>7.2074829000000007E-2</v>
      </c>
    </row>
    <row r="262" spans="1:6" x14ac:dyDescent="0.35">
      <c r="A262" s="1">
        <f t="shared" ref="A262:A325" si="4">EDATE(A261,1)</f>
        <v>48396</v>
      </c>
      <c r="B262" s="5">
        <v>0.10519979745968641</v>
      </c>
      <c r="C262" s="5">
        <v>8.2267605633802712E-2</v>
      </c>
      <c r="D262" s="5">
        <v>0.15701016470274912</v>
      </c>
      <c r="E262" s="5">
        <v>5.2920724000000002E-2</v>
      </c>
      <c r="F262" s="5">
        <v>7.2941895000000007E-2</v>
      </c>
    </row>
    <row r="263" spans="1:6" x14ac:dyDescent="0.35">
      <c r="A263" s="1">
        <f t="shared" si="4"/>
        <v>48427</v>
      </c>
      <c r="B263" s="5">
        <v>0.1064242335970091</v>
      </c>
      <c r="C263" s="5">
        <v>8.3471830985915374E-2</v>
      </c>
      <c r="D263" s="5">
        <v>0.15947117929520097</v>
      </c>
      <c r="E263" s="5">
        <v>5.3533874000000002E-2</v>
      </c>
      <c r="F263" s="5">
        <v>7.3700577000000003E-2</v>
      </c>
    </row>
    <row r="264" spans="1:6" x14ac:dyDescent="0.35">
      <c r="A264" s="1">
        <f t="shared" si="4"/>
        <v>48458</v>
      </c>
      <c r="B264" s="5">
        <v>0.10765649360741374</v>
      </c>
      <c r="C264" s="5">
        <v>8.4443661971830869E-2</v>
      </c>
      <c r="D264" s="5">
        <v>0.16230678680331198</v>
      </c>
      <c r="E264" s="5">
        <v>5.4152212999999998E-2</v>
      </c>
      <c r="F264" s="5">
        <v>7.4567643000000003E-2</v>
      </c>
    </row>
    <row r="265" spans="1:6" x14ac:dyDescent="0.35">
      <c r="A265" s="1">
        <f t="shared" si="4"/>
        <v>48488</v>
      </c>
      <c r="B265" s="5">
        <v>0.10890048942744128</v>
      </c>
      <c r="C265" s="5">
        <v>8.5521126760563268E-2</v>
      </c>
      <c r="D265" s="5">
        <v>0.16524680388880603</v>
      </c>
      <c r="E265" s="5">
        <v>5.4776101000000001E-2</v>
      </c>
      <c r="F265" s="5">
        <v>7.5434708000000003E-2</v>
      </c>
    </row>
    <row r="266" spans="1:6" x14ac:dyDescent="0.35">
      <c r="A266" s="1">
        <f t="shared" si="4"/>
        <v>48519</v>
      </c>
      <c r="B266" s="5">
        <v>0.1101562210570917</v>
      </c>
      <c r="C266" s="5">
        <v>8.661971830985904E-2</v>
      </c>
      <c r="D266" s="5">
        <v>0.16770562896894931</v>
      </c>
      <c r="E266" s="5">
        <v>5.5405297999999999E-2</v>
      </c>
      <c r="F266" s="5">
        <v>7.6301774000000003E-2</v>
      </c>
    </row>
    <row r="267" spans="1:6" x14ac:dyDescent="0.35">
      <c r="A267" s="1">
        <f t="shared" si="4"/>
        <v>48549</v>
      </c>
      <c r="B267" s="5">
        <v>0.11141977655982407</v>
      </c>
      <c r="C267" s="5">
        <v>8.7739436619718197E-2</v>
      </c>
      <c r="D267" s="5">
        <v>0.17072898604404441</v>
      </c>
      <c r="E267" s="5">
        <v>5.6039924999999997E-2</v>
      </c>
      <c r="F267" s="5">
        <v>7.7168840000000002E-2</v>
      </c>
    </row>
    <row r="268" spans="1:6" x14ac:dyDescent="0.35">
      <c r="A268" s="1">
        <f t="shared" si="4"/>
        <v>48580</v>
      </c>
      <c r="B268" s="5">
        <v>0.11269506787217934</v>
      </c>
      <c r="C268" s="5">
        <v>8.8922535211267487E-2</v>
      </c>
      <c r="D268" s="5">
        <v>0.17379406533516781</v>
      </c>
      <c r="E268" s="5">
        <v>5.6679979999999998E-2</v>
      </c>
      <c r="F268" s="5">
        <v>7.8035905000000003E-2</v>
      </c>
    </row>
    <row r="269" spans="1:6" x14ac:dyDescent="0.35">
      <c r="A269" s="1">
        <f t="shared" si="4"/>
        <v>48611</v>
      </c>
      <c r="B269" s="5">
        <v>0.1139820949941575</v>
      </c>
      <c r="C269" s="5">
        <v>8.9957746478873127E-2</v>
      </c>
      <c r="D269" s="5">
        <v>0.17641978737598499</v>
      </c>
      <c r="E269" s="5">
        <v>5.7325464999999999E-2</v>
      </c>
      <c r="F269" s="5">
        <v>7.8902971000000002E-2</v>
      </c>
    </row>
    <row r="270" spans="1:6" x14ac:dyDescent="0.35">
      <c r="A270" s="1">
        <f t="shared" si="4"/>
        <v>48639</v>
      </c>
      <c r="B270" s="5">
        <v>0.1152769459892176</v>
      </c>
      <c r="C270" s="5">
        <v>9.1225352112675948E-2</v>
      </c>
      <c r="D270" s="5">
        <v>0.1791708349506978</v>
      </c>
      <c r="E270" s="5">
        <v>5.79765E-2</v>
      </c>
      <c r="F270" s="5">
        <v>7.9770036000000002E-2</v>
      </c>
    </row>
    <row r="271" spans="1:6" x14ac:dyDescent="0.35">
      <c r="A271" s="1">
        <f t="shared" si="4"/>
        <v>48670</v>
      </c>
      <c r="B271" s="5">
        <v>0.11658353279390059</v>
      </c>
      <c r="C271" s="5">
        <v>9.215492957746467E-2</v>
      </c>
      <c r="D271" s="5">
        <v>0.18210994769795175</v>
      </c>
      <c r="E271" s="5">
        <v>5.8633085000000001E-2</v>
      </c>
      <c r="F271" s="5">
        <v>8.0637102000000002E-2</v>
      </c>
    </row>
    <row r="272" spans="1:6" x14ac:dyDescent="0.35">
      <c r="A272" s="1">
        <f t="shared" si="4"/>
        <v>48700</v>
      </c>
      <c r="B272" s="5">
        <v>0.1179018554082065</v>
      </c>
      <c r="C272" s="5">
        <v>9.3528169014084395E-2</v>
      </c>
      <c r="D272" s="5">
        <v>0.18525631540162524</v>
      </c>
      <c r="E272" s="5">
        <v>5.9295220000000003E-2</v>
      </c>
      <c r="F272" s="5">
        <v>8.1612551000000005E-2</v>
      </c>
    </row>
    <row r="273" spans="1:6" x14ac:dyDescent="0.35">
      <c r="A273" s="1">
        <f t="shared" si="4"/>
        <v>48731</v>
      </c>
      <c r="B273" s="5">
        <v>0.11923191383213527</v>
      </c>
      <c r="C273" s="5">
        <v>9.4901408450704106E-2</v>
      </c>
      <c r="D273" s="5">
        <v>0.18827876117680956</v>
      </c>
      <c r="E273" s="5">
        <v>5.9962783999999998E-2</v>
      </c>
      <c r="F273" s="5">
        <v>8.2479616000000006E-2</v>
      </c>
    </row>
    <row r="274" spans="1:6" x14ac:dyDescent="0.35">
      <c r="A274" s="1">
        <f t="shared" si="4"/>
        <v>48761</v>
      </c>
      <c r="B274" s="5">
        <v>0.12056979612914602</v>
      </c>
      <c r="C274" s="5">
        <v>9.6126760563380168E-2</v>
      </c>
      <c r="D274" s="5">
        <v>0.19065099791373383</v>
      </c>
      <c r="E274" s="5">
        <v>6.0636139999999998E-2</v>
      </c>
      <c r="F274" s="5">
        <v>8.3455064999999995E-2</v>
      </c>
    </row>
    <row r="275" spans="1:6" x14ac:dyDescent="0.35">
      <c r="A275" s="1">
        <f t="shared" si="4"/>
        <v>48792</v>
      </c>
      <c r="B275" s="5">
        <v>0.12191941423577965</v>
      </c>
      <c r="C275" s="5">
        <v>9.7330985915492857E-2</v>
      </c>
      <c r="D275" s="5">
        <v>0.19329495720212655</v>
      </c>
      <c r="E275" s="5">
        <v>6.1314924999999999E-2</v>
      </c>
      <c r="F275" s="5">
        <v>8.4430513999999998E-2</v>
      </c>
    </row>
    <row r="276" spans="1:6" x14ac:dyDescent="0.35">
      <c r="A276" s="1">
        <f t="shared" si="4"/>
        <v>48823</v>
      </c>
      <c r="B276" s="5">
        <v>0.1232807681520362</v>
      </c>
      <c r="C276" s="5">
        <v>9.861971830985905E-2</v>
      </c>
      <c r="D276" s="5">
        <v>0.19618971233503082</v>
      </c>
      <c r="E276" s="5">
        <v>6.1999500999999999E-2</v>
      </c>
      <c r="F276" s="5">
        <v>8.5405963000000001E-2</v>
      </c>
    </row>
    <row r="277" spans="1:6" x14ac:dyDescent="0.35">
      <c r="A277" s="1">
        <f t="shared" si="4"/>
        <v>48853</v>
      </c>
      <c r="B277" s="5">
        <v>0.12465385787791565</v>
      </c>
      <c r="C277" s="5">
        <v>9.9591549295774545E-2</v>
      </c>
      <c r="D277" s="5">
        <v>0.19866604304176147</v>
      </c>
      <c r="E277" s="5">
        <v>6.2689626999999998E-2</v>
      </c>
      <c r="F277" s="5">
        <v>8.6381412000000005E-2</v>
      </c>
    </row>
    <row r="278" spans="1:6" x14ac:dyDescent="0.35">
      <c r="A278" s="1">
        <f t="shared" si="4"/>
        <v>48884</v>
      </c>
      <c r="B278" s="5">
        <v>0.12603868341341801</v>
      </c>
      <c r="C278" s="5">
        <v>0.1006901408450703</v>
      </c>
      <c r="D278" s="5">
        <v>0.20120495118713341</v>
      </c>
      <c r="E278" s="5">
        <v>6.3385544000000002E-2</v>
      </c>
      <c r="F278" s="5">
        <v>8.7356860999999994E-2</v>
      </c>
    </row>
    <row r="279" spans="1:6" x14ac:dyDescent="0.35">
      <c r="A279" s="1">
        <f t="shared" si="4"/>
        <v>48914</v>
      </c>
      <c r="B279" s="5">
        <v>0.12743524475854323</v>
      </c>
      <c r="C279" s="5">
        <v>0.10180985915492946</v>
      </c>
      <c r="D279" s="5">
        <v>0.20395282951918678</v>
      </c>
      <c r="E279" s="5">
        <v>6.4087132000000005E-2</v>
      </c>
      <c r="F279" s="5">
        <v>8.8332308999999998E-2</v>
      </c>
    </row>
    <row r="280" spans="1:6" x14ac:dyDescent="0.35">
      <c r="A280" s="1">
        <f t="shared" si="4"/>
        <v>48945</v>
      </c>
      <c r="B280" s="5">
        <v>0.12883962997675041</v>
      </c>
      <c r="C280" s="5">
        <v>0.10333098591549282</v>
      </c>
      <c r="D280" s="5">
        <v>0.20661696332266921</v>
      </c>
      <c r="E280" s="5">
        <v>6.4794510999999999E-2</v>
      </c>
      <c r="F280" s="5">
        <v>8.9307758000000001E-2</v>
      </c>
    </row>
    <row r="281" spans="1:6" x14ac:dyDescent="0.35">
      <c r="A281" s="1">
        <f t="shared" si="4"/>
        <v>48976</v>
      </c>
      <c r="B281" s="5">
        <v>0.13025575100458051</v>
      </c>
      <c r="C281" s="5">
        <v>0.10445070422535196</v>
      </c>
      <c r="D281" s="5">
        <v>0.20917465189947787</v>
      </c>
      <c r="E281" s="5">
        <v>6.5507681999999998E-2</v>
      </c>
      <c r="F281" s="5">
        <v>9.0391589999999994E-2</v>
      </c>
    </row>
    <row r="282" spans="1:6" x14ac:dyDescent="0.35">
      <c r="A282" s="1">
        <f t="shared" si="4"/>
        <v>49004</v>
      </c>
      <c r="B282" s="5">
        <v>0.13168360784203351</v>
      </c>
      <c r="C282" s="5">
        <v>0.10576056338028154</v>
      </c>
      <c r="D282" s="5">
        <v>0.212066782503426</v>
      </c>
      <c r="E282" s="5">
        <v>6.6226644000000001E-2</v>
      </c>
      <c r="F282" s="5">
        <v>9.1475422000000001E-2</v>
      </c>
    </row>
    <row r="283" spans="1:6" x14ac:dyDescent="0.35">
      <c r="A283" s="1">
        <f t="shared" si="4"/>
        <v>49035</v>
      </c>
      <c r="B283" s="5">
        <v>0.13312320048910939</v>
      </c>
      <c r="C283" s="5">
        <v>0.10692253521126747</v>
      </c>
      <c r="D283" s="5">
        <v>0.21481408137544594</v>
      </c>
      <c r="E283" s="5">
        <v>6.6951396999999996E-2</v>
      </c>
      <c r="F283" s="5">
        <v>9.2450871000000004E-2</v>
      </c>
    </row>
    <row r="284" spans="1:6" x14ac:dyDescent="0.35">
      <c r="A284" s="1">
        <f t="shared" si="4"/>
        <v>49065</v>
      </c>
      <c r="B284" s="5">
        <v>0.13457452894580818</v>
      </c>
      <c r="C284" s="5">
        <v>0.10812676056338015</v>
      </c>
      <c r="D284" s="5">
        <v>0.21762223586714802</v>
      </c>
      <c r="E284" s="5">
        <v>6.7681940999999995E-2</v>
      </c>
      <c r="F284" s="5">
        <v>9.3534702999999997E-2</v>
      </c>
    </row>
    <row r="285" spans="1:6" x14ac:dyDescent="0.35">
      <c r="A285" s="1">
        <f t="shared" si="4"/>
        <v>49096</v>
      </c>
      <c r="B285" s="5">
        <v>0.13603759321212985</v>
      </c>
      <c r="C285" s="5">
        <v>0.10922535211267595</v>
      </c>
      <c r="D285" s="5">
        <v>0.22057661117170255</v>
      </c>
      <c r="E285" s="5">
        <v>6.8418397000000006E-2</v>
      </c>
      <c r="F285" s="5">
        <v>9.4618535000000004E-2</v>
      </c>
    </row>
    <row r="286" spans="1:6" x14ac:dyDescent="0.35">
      <c r="A286" s="1">
        <f t="shared" si="4"/>
        <v>49126</v>
      </c>
      <c r="B286" s="5">
        <v>0.13751239328807444</v>
      </c>
      <c r="C286" s="5">
        <v>0.11053521126760552</v>
      </c>
      <c r="D286" s="5">
        <v>0.22327986990053653</v>
      </c>
      <c r="E286" s="5">
        <v>6.9160886000000005E-2</v>
      </c>
      <c r="F286" s="5">
        <v>9.5702366999999997E-2</v>
      </c>
    </row>
    <row r="287" spans="1:6" x14ac:dyDescent="0.35">
      <c r="A287" s="1">
        <f t="shared" si="4"/>
        <v>49157</v>
      </c>
      <c r="B287" s="5">
        <v>0.13899892917364193</v>
      </c>
      <c r="C287" s="5">
        <v>0.1117183098591548</v>
      </c>
      <c r="D287" s="5">
        <v>0.22585749461261106</v>
      </c>
      <c r="E287" s="5">
        <v>6.9909165999999995E-2</v>
      </c>
      <c r="F287" s="5">
        <v>9.6786199000000003E-2</v>
      </c>
    </row>
    <row r="288" spans="1:6" x14ac:dyDescent="0.35">
      <c r="A288" s="1">
        <f t="shared" si="4"/>
        <v>49188</v>
      </c>
      <c r="B288" s="5">
        <v>0.1404972008688323</v>
      </c>
      <c r="C288" s="5">
        <v>0.11296478873239424</v>
      </c>
      <c r="D288" s="5">
        <v>0.22883056568895505</v>
      </c>
      <c r="E288" s="5">
        <v>7.0663357999999996E-2</v>
      </c>
      <c r="F288" s="5">
        <v>9.7978414E-2</v>
      </c>
    </row>
    <row r="289" spans="1:6" x14ac:dyDescent="0.35">
      <c r="A289" s="1">
        <f t="shared" si="4"/>
        <v>49218</v>
      </c>
      <c r="B289" s="5">
        <v>0.1420032964371046</v>
      </c>
      <c r="C289" s="5">
        <v>0.11399999999999988</v>
      </c>
      <c r="D289" s="5">
        <v>0.23147059555748709</v>
      </c>
      <c r="E289" s="5">
        <v>7.1423581999999999E-2</v>
      </c>
      <c r="F289" s="5">
        <v>9.9062246000000007E-2</v>
      </c>
    </row>
    <row r="290" spans="1:6" x14ac:dyDescent="0.35">
      <c r="A290" s="1">
        <f t="shared" si="4"/>
        <v>49249</v>
      </c>
      <c r="B290" s="5">
        <v>0.14352112781499982</v>
      </c>
      <c r="C290" s="5">
        <v>0.11541549295774635</v>
      </c>
      <c r="D290" s="5">
        <v>0.2346315354704869</v>
      </c>
      <c r="E290" s="5">
        <v>7.2189839000000006E-2</v>
      </c>
      <c r="F290" s="5">
        <v>0.100254462</v>
      </c>
    </row>
    <row r="291" spans="1:6" x14ac:dyDescent="0.35">
      <c r="A291" s="1">
        <f t="shared" si="4"/>
        <v>49279</v>
      </c>
      <c r="B291" s="5">
        <v>0.14505069500251794</v>
      </c>
      <c r="C291" s="5">
        <v>0.11659859154929565</v>
      </c>
      <c r="D291" s="5">
        <v>0.23743852389986292</v>
      </c>
      <c r="E291" s="5">
        <v>7.2962129000000001E-2</v>
      </c>
      <c r="F291" s="5">
        <v>0.101338294</v>
      </c>
    </row>
    <row r="292" spans="1:6" x14ac:dyDescent="0.35">
      <c r="A292" s="1">
        <f t="shared" si="4"/>
        <v>49310</v>
      </c>
      <c r="B292" s="5">
        <v>0.146591997999659</v>
      </c>
      <c r="C292" s="5">
        <v>0.1181408450704224</v>
      </c>
      <c r="D292" s="5">
        <v>0.23948919983336739</v>
      </c>
      <c r="E292" s="5">
        <v>7.3805708999999997E-2</v>
      </c>
      <c r="F292" s="5">
        <v>0.10253050900000001</v>
      </c>
    </row>
    <row r="293" spans="1:6" x14ac:dyDescent="0.35">
      <c r="A293" s="1">
        <f t="shared" si="4"/>
        <v>49341</v>
      </c>
      <c r="B293" s="5">
        <v>0.14814503680642291</v>
      </c>
      <c r="C293" s="5">
        <v>0.11913380281690125</v>
      </c>
      <c r="D293" s="5">
        <v>0.24254337357875769</v>
      </c>
      <c r="E293" s="5">
        <v>7.4659161000000002E-2</v>
      </c>
      <c r="F293" s="5">
        <v>0.103722724</v>
      </c>
    </row>
    <row r="294" spans="1:6" x14ac:dyDescent="0.35">
      <c r="A294" s="1">
        <f t="shared" si="4"/>
        <v>49369</v>
      </c>
      <c r="B294" s="5">
        <v>0.14970981142280973</v>
      </c>
      <c r="C294" s="5">
        <v>0.12078169014084493</v>
      </c>
      <c r="D294" s="5">
        <v>0.24484446749911187</v>
      </c>
      <c r="E294" s="5">
        <v>7.5522717000000003E-2</v>
      </c>
      <c r="F294" s="5">
        <v>0.104914939</v>
      </c>
    </row>
    <row r="295" spans="1:6" x14ac:dyDescent="0.35">
      <c r="A295" s="1">
        <f t="shared" si="4"/>
        <v>49400</v>
      </c>
      <c r="B295" s="5">
        <v>0.15128632184881946</v>
      </c>
      <c r="C295" s="5">
        <v>0.12219718309859139</v>
      </c>
      <c r="D295" s="5">
        <v>0.24800266425652903</v>
      </c>
      <c r="E295" s="5">
        <v>7.6396298000000001E-2</v>
      </c>
      <c r="F295" s="5">
        <v>0.106107154</v>
      </c>
    </row>
    <row r="296" spans="1:6" x14ac:dyDescent="0.35">
      <c r="A296" s="1">
        <f t="shared" si="4"/>
        <v>49430</v>
      </c>
      <c r="B296" s="5">
        <v>0.15287456808445207</v>
      </c>
      <c r="C296" s="5">
        <v>0.12365492957746461</v>
      </c>
      <c r="D296" s="5">
        <v>0.25048971444390244</v>
      </c>
      <c r="E296" s="5">
        <v>7.7279982999999997E-2</v>
      </c>
      <c r="F296" s="5">
        <v>0.10740775299999999</v>
      </c>
    </row>
    <row r="297" spans="1:6" x14ac:dyDescent="0.35">
      <c r="A297" s="1">
        <f t="shared" si="4"/>
        <v>49461</v>
      </c>
      <c r="B297" s="5">
        <v>0.1544784620662486</v>
      </c>
      <c r="C297" s="5">
        <v>0.12494366197183081</v>
      </c>
      <c r="D297" s="5">
        <v>0.2531664153349602</v>
      </c>
      <c r="E297" s="5">
        <v>7.8173925000000005E-2</v>
      </c>
      <c r="F297" s="5">
        <v>0.10859996800000001</v>
      </c>
    </row>
    <row r="298" spans="1:6" x14ac:dyDescent="0.35">
      <c r="A298" s="1">
        <f t="shared" si="4"/>
        <v>49491</v>
      </c>
      <c r="B298" s="5">
        <v>0.15609409185766798</v>
      </c>
      <c r="C298" s="5">
        <v>0.12663380281690126</v>
      </c>
      <c r="D298" s="5">
        <v>0.25554837543749553</v>
      </c>
      <c r="E298" s="5">
        <v>7.9078124E-2</v>
      </c>
      <c r="F298" s="5">
        <v>0.10990056600000001</v>
      </c>
    </row>
    <row r="299" spans="1:6" x14ac:dyDescent="0.35">
      <c r="A299" s="1">
        <f t="shared" si="4"/>
        <v>49522</v>
      </c>
      <c r="B299" s="5">
        <v>0.1577214574587103</v>
      </c>
      <c r="C299" s="5">
        <v>0.12809154929577449</v>
      </c>
      <c r="D299" s="5">
        <v>0.25788996200281461</v>
      </c>
      <c r="E299" s="5">
        <v>7.9992734999999995E-2</v>
      </c>
      <c r="F299" s="5">
        <v>0.111092782</v>
      </c>
    </row>
    <row r="300" spans="1:6" x14ac:dyDescent="0.35">
      <c r="A300" s="1">
        <f t="shared" si="4"/>
        <v>49553</v>
      </c>
      <c r="B300" s="5">
        <v>0.15936055886937547</v>
      </c>
      <c r="C300" s="5">
        <v>0.12938028169014068</v>
      </c>
      <c r="D300" s="5">
        <v>0.26075232894025779</v>
      </c>
      <c r="E300" s="5">
        <v>8.0917834999999994E-2</v>
      </c>
      <c r="F300" s="5">
        <v>0.11239338</v>
      </c>
    </row>
    <row r="301" spans="1:6" x14ac:dyDescent="0.35">
      <c r="A301" s="1">
        <f t="shared" si="4"/>
        <v>49583</v>
      </c>
      <c r="B301" s="5">
        <v>0.16101139608966358</v>
      </c>
      <c r="C301" s="5">
        <v>0.13113380281690123</v>
      </c>
      <c r="D301" s="5">
        <v>0.26344713639523604</v>
      </c>
      <c r="E301" s="5">
        <v>8.1853347000000007E-2</v>
      </c>
      <c r="F301" s="5">
        <v>0.113693979</v>
      </c>
    </row>
    <row r="302" spans="1:6" x14ac:dyDescent="0.35">
      <c r="A302" s="1">
        <f t="shared" si="4"/>
        <v>49614</v>
      </c>
      <c r="B302" s="5">
        <v>0.1626739691195746</v>
      </c>
      <c r="C302" s="5">
        <v>0.1324436619718308</v>
      </c>
      <c r="D302" s="5">
        <v>0.2662462168119728</v>
      </c>
      <c r="E302" s="5">
        <v>8.2799578999999998E-2</v>
      </c>
      <c r="F302" s="5">
        <v>0.114994577</v>
      </c>
    </row>
    <row r="303" spans="1:6" x14ac:dyDescent="0.35">
      <c r="A303" s="1">
        <f t="shared" si="4"/>
        <v>49644</v>
      </c>
      <c r="B303" s="5">
        <v>0.1643482779591085</v>
      </c>
      <c r="C303" s="5">
        <v>0.13388028169014066</v>
      </c>
      <c r="D303" s="5">
        <v>0.26908774053263995</v>
      </c>
      <c r="E303" s="5">
        <v>8.3756453999999994E-2</v>
      </c>
      <c r="F303" s="5">
        <v>0.1162383</v>
      </c>
    </row>
    <row r="304" spans="1:6" x14ac:dyDescent="0.35">
      <c r="A304" s="1">
        <f t="shared" si="4"/>
        <v>49675</v>
      </c>
      <c r="B304" s="5">
        <v>0.16587002127354469</v>
      </c>
      <c r="C304" s="5">
        <v>0.13514788732394348</v>
      </c>
      <c r="D304" s="5">
        <v>0.27165574105211027</v>
      </c>
      <c r="E304" s="5">
        <v>8.4724126999999996E-2</v>
      </c>
      <c r="F304" s="5">
        <v>0.117562</v>
      </c>
    </row>
    <row r="305" spans="1:6" x14ac:dyDescent="0.35">
      <c r="A305" s="1">
        <f t="shared" si="4"/>
        <v>49706</v>
      </c>
      <c r="B305" s="5">
        <v>0.167376116841817</v>
      </c>
      <c r="C305" s="5">
        <v>0.13683802816901389</v>
      </c>
      <c r="D305" s="5">
        <v>0.27422325055047964</v>
      </c>
      <c r="E305" s="5">
        <v>8.5702519000000005E-2</v>
      </c>
      <c r="F305" s="5">
        <v>0.118899</v>
      </c>
    </row>
    <row r="306" spans="1:6" x14ac:dyDescent="0.35">
      <c r="A306" s="1">
        <f t="shared" si="4"/>
        <v>49735</v>
      </c>
      <c r="B306" s="5">
        <v>0.16875703044077833</v>
      </c>
      <c r="C306" s="5">
        <v>0.13821126760563363</v>
      </c>
      <c r="D306" s="5">
        <v>0.27679026160077375</v>
      </c>
      <c r="E306" s="5">
        <v>8.6691940999999995E-2</v>
      </c>
      <c r="F306" s="5">
        <v>0.1202493</v>
      </c>
    </row>
    <row r="307" spans="1:6" x14ac:dyDescent="0.35">
      <c r="A307" s="1">
        <f t="shared" si="4"/>
        <v>49766</v>
      </c>
      <c r="B307" s="5">
        <v>0.17023965438980485</v>
      </c>
      <c r="C307" s="5">
        <v>0.13973239436619697</v>
      </c>
      <c r="D307" s="5">
        <v>0.27950314470771487</v>
      </c>
      <c r="E307" s="5">
        <v>8.7692312999999994E-2</v>
      </c>
      <c r="F307" s="5">
        <v>0.121613</v>
      </c>
    </row>
    <row r="308" spans="1:6" x14ac:dyDescent="0.35">
      <c r="A308" s="1">
        <f t="shared" si="4"/>
        <v>49796</v>
      </c>
      <c r="B308" s="5">
        <v>0.17152668151178299</v>
      </c>
      <c r="C308" s="5">
        <v>0.14119014084507023</v>
      </c>
      <c r="D308" s="5">
        <v>0.28204824635639986</v>
      </c>
      <c r="E308" s="5">
        <v>8.8703638000000001E-2</v>
      </c>
      <c r="F308" s="5">
        <v>0.1229903</v>
      </c>
    </row>
    <row r="309" spans="1:6" x14ac:dyDescent="0.35">
      <c r="A309" s="1">
        <f t="shared" si="4"/>
        <v>49827</v>
      </c>
      <c r="B309" s="5">
        <v>0.17307580838200595</v>
      </c>
      <c r="C309" s="5">
        <v>0.142732394366197</v>
      </c>
      <c r="D309" s="5">
        <v>0.28469739040652065</v>
      </c>
      <c r="E309" s="5">
        <v>8.9726221999999994E-2</v>
      </c>
      <c r="F309" s="5">
        <v>0.12438109999999999</v>
      </c>
    </row>
    <row r="310" spans="1:6" x14ac:dyDescent="0.35">
      <c r="A310" s="1">
        <f t="shared" si="4"/>
        <v>49857</v>
      </c>
      <c r="B310" s="5">
        <v>0.17471099785613017</v>
      </c>
      <c r="C310" s="5">
        <v>0.14389436619718293</v>
      </c>
      <c r="D310" s="5">
        <v>0.28753421406822749</v>
      </c>
      <c r="E310" s="5">
        <v>9.0759989999999999E-2</v>
      </c>
      <c r="F310" s="5">
        <v>0.12578549999999999</v>
      </c>
    </row>
    <row r="311" spans="1:6" x14ac:dyDescent="0.35">
      <c r="A311" s="1">
        <f t="shared" si="4"/>
        <v>49888</v>
      </c>
      <c r="B311" s="5">
        <v>0.17634227539371342</v>
      </c>
      <c r="C311" s="5">
        <v>0.14518309859154913</v>
      </c>
      <c r="D311" s="5">
        <v>0.29053780139562979</v>
      </c>
      <c r="E311" s="5">
        <v>9.1805018000000002E-2</v>
      </c>
      <c r="F311" s="5">
        <v>0.1272036</v>
      </c>
    </row>
    <row r="312" spans="1:6" x14ac:dyDescent="0.35">
      <c r="A312" s="1">
        <f t="shared" si="4"/>
        <v>49919</v>
      </c>
      <c r="B312" s="5">
        <v>0.17807526328136183</v>
      </c>
      <c r="C312" s="5">
        <v>0.14645070422535192</v>
      </c>
      <c r="D312" s="5">
        <v>0.29379178198255645</v>
      </c>
      <c r="E312" s="5">
        <v>9.2861458999999993E-2</v>
      </c>
      <c r="F312" s="5">
        <v>0.12863550000000001</v>
      </c>
    </row>
    <row r="313" spans="1:6" x14ac:dyDescent="0.35">
      <c r="A313" s="1">
        <f t="shared" si="4"/>
        <v>49949</v>
      </c>
      <c r="B313" s="5">
        <v>0.1797417482478138</v>
      </c>
      <c r="C313" s="5">
        <v>0.1478873239436618</v>
      </c>
      <c r="D313" s="5">
        <v>0.29662705535097011</v>
      </c>
      <c r="E313" s="5">
        <v>9.3929238999999998E-2</v>
      </c>
      <c r="F313" s="5">
        <v>0.13008130000000001</v>
      </c>
    </row>
    <row r="314" spans="1:6" x14ac:dyDescent="0.35">
      <c r="A314" s="1">
        <f t="shared" si="4"/>
        <v>49980</v>
      </c>
      <c r="B314" s="5">
        <v>0.18132608254690546</v>
      </c>
      <c r="C314" s="5">
        <v>0.14976760563380265</v>
      </c>
      <c r="D314" s="5">
        <v>0.29971271266054506</v>
      </c>
      <c r="E314" s="5">
        <v>9.5008662999999993E-2</v>
      </c>
      <c r="F314" s="5">
        <v>0.13154109999999999</v>
      </c>
    </row>
    <row r="315" spans="1:6" x14ac:dyDescent="0.35">
      <c r="A315" s="1">
        <f t="shared" si="4"/>
        <v>50010</v>
      </c>
      <c r="B315" s="5">
        <v>0.18305124656147193</v>
      </c>
      <c r="C315" s="5">
        <v>0.1512042253521125</v>
      </c>
      <c r="D315" s="5">
        <v>0.30283966294047132</v>
      </c>
      <c r="E315" s="5">
        <v>9.6099657000000005E-2</v>
      </c>
      <c r="F315" s="5">
        <v>0.13301479999999999</v>
      </c>
    </row>
    <row r="316" spans="1:6" x14ac:dyDescent="0.35">
      <c r="A316" s="1">
        <f t="shared" si="4"/>
        <v>50041</v>
      </c>
      <c r="B316" s="5">
        <v>0.18468252409905517</v>
      </c>
      <c r="C316" s="5">
        <v>0.15291549295774631</v>
      </c>
      <c r="D316" s="5">
        <v>0.30554775730552763</v>
      </c>
      <c r="E316" s="5">
        <v>9.7202219000000006E-2</v>
      </c>
      <c r="F316" s="5">
        <v>0.1345027</v>
      </c>
    </row>
    <row r="317" spans="1:6" x14ac:dyDescent="0.35">
      <c r="A317" s="1">
        <f t="shared" si="4"/>
        <v>50072</v>
      </c>
      <c r="B317" s="5">
        <v>0.18648201490790001</v>
      </c>
      <c r="C317" s="5">
        <v>0.15445774647887306</v>
      </c>
      <c r="D317" s="5">
        <v>0.30825532046764892</v>
      </c>
      <c r="E317" s="5">
        <v>9.8316581E-2</v>
      </c>
      <c r="F317" s="5">
        <v>0.13600470000000001</v>
      </c>
    </row>
    <row r="318" spans="1:6" x14ac:dyDescent="0.35">
      <c r="A318" s="1">
        <f t="shared" si="4"/>
        <v>50100</v>
      </c>
      <c r="B318" s="5">
        <v>0.18819153117630261</v>
      </c>
      <c r="C318" s="5">
        <v>0.15597887323943646</v>
      </c>
      <c r="D318" s="5">
        <v>0.31106689079316863</v>
      </c>
      <c r="E318" s="5">
        <v>9.9442820000000001E-2</v>
      </c>
      <c r="F318" s="5">
        <v>0.137521</v>
      </c>
    </row>
    <row r="319" spans="1:6" x14ac:dyDescent="0.35">
      <c r="A319" s="1">
        <f t="shared" si="4"/>
        <v>50131</v>
      </c>
      <c r="B319" s="5">
        <v>0.18997928617552456</v>
      </c>
      <c r="C319" s="5">
        <v>0.15726760563380265</v>
      </c>
      <c r="D319" s="5">
        <v>0.31402428544522737</v>
      </c>
      <c r="E319" s="5">
        <v>0.100580858</v>
      </c>
      <c r="F319" s="5">
        <v>0.1390516</v>
      </c>
    </row>
    <row r="320" spans="1:6" x14ac:dyDescent="0.35">
      <c r="A320" s="1">
        <f t="shared" si="4"/>
        <v>50161</v>
      </c>
      <c r="B320" s="5">
        <v>0.19171227406317295</v>
      </c>
      <c r="C320" s="5">
        <v>0.15876760563380266</v>
      </c>
      <c r="D320" s="5">
        <v>0.31643751703699563</v>
      </c>
      <c r="E320" s="5">
        <v>0.101730929</v>
      </c>
      <c r="F320" s="5">
        <v>0.14059669999999999</v>
      </c>
    </row>
    <row r="321" spans="1:6" x14ac:dyDescent="0.35">
      <c r="A321" s="1">
        <f t="shared" si="4"/>
        <v>50192</v>
      </c>
      <c r="B321" s="5">
        <v>0.19350002906239488</v>
      </c>
      <c r="C321" s="5">
        <v>0.16028873239436603</v>
      </c>
      <c r="D321" s="5">
        <v>0.31970744921611194</v>
      </c>
      <c r="E321" s="5">
        <v>0.10289303</v>
      </c>
      <c r="F321" s="5">
        <v>0.14215620000000001</v>
      </c>
    </row>
    <row r="322" spans="1:6" x14ac:dyDescent="0.35">
      <c r="A322" s="1">
        <f t="shared" si="4"/>
        <v>50222</v>
      </c>
      <c r="B322" s="5">
        <v>0.19529951987123972</v>
      </c>
      <c r="C322" s="5">
        <v>0.16189436619718295</v>
      </c>
      <c r="D322" s="5">
        <v>0.32253775886024283</v>
      </c>
      <c r="E322" s="5">
        <v>0.10406724000000001</v>
      </c>
      <c r="F322" s="5">
        <v>0.14373030000000001</v>
      </c>
    </row>
    <row r="323" spans="1:6" x14ac:dyDescent="0.35">
      <c r="A323" s="1">
        <f t="shared" si="4"/>
        <v>50253</v>
      </c>
      <c r="B323" s="5">
        <v>0.19720072103014971</v>
      </c>
      <c r="C323" s="5">
        <v>0.16352112676056324</v>
      </c>
      <c r="D323" s="5">
        <v>0.32545115149166859</v>
      </c>
      <c r="E323" s="5">
        <v>0.105253713</v>
      </c>
      <c r="F323" s="5">
        <v>0.1453189</v>
      </c>
    </row>
    <row r="324" spans="1:6" x14ac:dyDescent="0.35">
      <c r="A324" s="1">
        <f t="shared" si="4"/>
        <v>50284</v>
      </c>
      <c r="B324" s="5">
        <v>0.19908236250635489</v>
      </c>
      <c r="C324" s="5">
        <v>0.16527464788732379</v>
      </c>
      <c r="D324" s="5">
        <v>0.32863579180644992</v>
      </c>
      <c r="E324" s="5">
        <v>0.106452371</v>
      </c>
      <c r="F324" s="5">
        <v>0.14692240000000001</v>
      </c>
    </row>
    <row r="325" spans="1:6" x14ac:dyDescent="0.35">
      <c r="A325" s="1">
        <f t="shared" si="4"/>
        <v>50314</v>
      </c>
      <c r="B325" s="5">
        <v>0.20085055782287201</v>
      </c>
      <c r="C325" s="5">
        <v>0.16688028169014069</v>
      </c>
      <c r="D325" s="5">
        <v>0.33092084155675683</v>
      </c>
      <c r="E325" s="5">
        <v>0.107663446</v>
      </c>
      <c r="F325" s="5">
        <v>0.14854059999999999</v>
      </c>
    </row>
    <row r="326" spans="1:6" x14ac:dyDescent="0.35">
      <c r="A326" s="1">
        <f t="shared" ref="A326:A389" si="5">EDATE(A325,1)</f>
        <v>50345</v>
      </c>
      <c r="B326" s="5">
        <v>0.20272828736253615</v>
      </c>
      <c r="C326" s="5">
        <v>0.16844366197183083</v>
      </c>
      <c r="D326" s="5">
        <v>0.33362349290366172</v>
      </c>
      <c r="E326" s="5">
        <v>0.108886938</v>
      </c>
      <c r="F326" s="5">
        <v>0.15017359999999999</v>
      </c>
    </row>
    <row r="327" spans="1:6" x14ac:dyDescent="0.35">
      <c r="A327" s="1">
        <f t="shared" si="5"/>
        <v>50375</v>
      </c>
      <c r="B327" s="5">
        <v>0.20465296014069195</v>
      </c>
      <c r="C327" s="5">
        <v>0.17026056338028156</v>
      </c>
      <c r="D327" s="5">
        <v>0.33645102910592312</v>
      </c>
      <c r="E327" s="5">
        <v>0.110122924</v>
      </c>
      <c r="F327" s="5">
        <v>0.1518216</v>
      </c>
    </row>
    <row r="328" spans="1:6" x14ac:dyDescent="0.35">
      <c r="A328" s="1">
        <f t="shared" si="5"/>
        <v>50406</v>
      </c>
      <c r="B328" s="5">
        <v>0.20662066422079839</v>
      </c>
      <c r="C328" s="5">
        <v>0.17182394366197168</v>
      </c>
      <c r="D328" s="5">
        <v>0.33963331831995142</v>
      </c>
      <c r="E328" s="5">
        <v>0.11137148199999999</v>
      </c>
      <c r="F328" s="5">
        <v>0.1534847</v>
      </c>
    </row>
    <row r="329" spans="1:6" x14ac:dyDescent="0.35">
      <c r="A329" s="1">
        <f t="shared" si="5"/>
        <v>50437</v>
      </c>
      <c r="B329" s="5">
        <v>0.20857663249128189</v>
      </c>
      <c r="C329" s="5">
        <v>0.17355633802816883</v>
      </c>
      <c r="D329" s="5">
        <v>0.34273140832418131</v>
      </c>
      <c r="E329" s="5">
        <v>0.112632687</v>
      </c>
      <c r="F329" s="5">
        <v>0.15516279999999999</v>
      </c>
    </row>
    <row r="330" spans="1:6" x14ac:dyDescent="0.35">
      <c r="A330" s="1">
        <f t="shared" si="5"/>
        <v>50465</v>
      </c>
      <c r="B330" s="5">
        <v>0.21064604692145344</v>
      </c>
      <c r="C330" s="5">
        <v>0.17516197183098572</v>
      </c>
      <c r="D330" s="5">
        <v>0.34610071308966589</v>
      </c>
      <c r="E330" s="5">
        <v>0.113906695</v>
      </c>
      <c r="F330" s="5">
        <v>0.1568561</v>
      </c>
    </row>
    <row r="331" spans="1:6" x14ac:dyDescent="0.35">
      <c r="A331" s="1">
        <f t="shared" si="5"/>
        <v>50496</v>
      </c>
      <c r="B331" s="5">
        <v>0.21266851811313345</v>
      </c>
      <c r="C331" s="5">
        <v>0.1770211267605632</v>
      </c>
      <c r="D331" s="5">
        <v>0.34929566048922223</v>
      </c>
      <c r="E331" s="5">
        <v>0.115460123</v>
      </c>
      <c r="F331" s="5">
        <v>0.1585646</v>
      </c>
    </row>
    <row r="332" spans="1:6" x14ac:dyDescent="0.35">
      <c r="A332" s="1">
        <f t="shared" si="5"/>
        <v>50526</v>
      </c>
      <c r="B332" s="5">
        <v>0.21473793254330503</v>
      </c>
      <c r="C332" s="5">
        <v>0.1788591549295773</v>
      </c>
      <c r="D332" s="5">
        <v>0.35228994880561254</v>
      </c>
      <c r="E332" s="5">
        <v>0.11665901300000001</v>
      </c>
      <c r="F332" s="5">
        <v>0.1602885</v>
      </c>
    </row>
    <row r="333" spans="1:6" x14ac:dyDescent="0.35">
      <c r="A333" s="1">
        <f t="shared" si="5"/>
        <v>50557</v>
      </c>
      <c r="B333" s="5">
        <v>0.21685429021196823</v>
      </c>
      <c r="C333" s="5">
        <v>0.18076056338028149</v>
      </c>
      <c r="D333" s="5">
        <v>0.35551374229657901</v>
      </c>
      <c r="E333" s="5">
        <v>0.117866232</v>
      </c>
      <c r="F333" s="5">
        <v>0.1620277</v>
      </c>
    </row>
    <row r="334" spans="1:6" x14ac:dyDescent="0.35">
      <c r="A334" s="1">
        <f t="shared" si="5"/>
        <v>50587</v>
      </c>
      <c r="B334" s="5">
        <v>0.21899411949987721</v>
      </c>
      <c r="C334" s="5">
        <v>0.18266197183098573</v>
      </c>
      <c r="D334" s="5">
        <v>0.35800533791626349</v>
      </c>
      <c r="E334" s="5">
        <v>0.11908178</v>
      </c>
      <c r="F334" s="5">
        <v>0.16378239999999999</v>
      </c>
    </row>
    <row r="335" spans="1:6" x14ac:dyDescent="0.35">
      <c r="A335" s="1">
        <f t="shared" si="5"/>
        <v>50618</v>
      </c>
      <c r="B335" s="5">
        <v>0.22111438910508135</v>
      </c>
      <c r="C335" s="5">
        <v>0.18466901408450689</v>
      </c>
      <c r="D335" s="5">
        <v>0.36089368837933761</v>
      </c>
      <c r="E335" s="5">
        <v>0.120305658</v>
      </c>
      <c r="F335" s="5">
        <v>0.1655527</v>
      </c>
    </row>
    <row r="336" spans="1:6" x14ac:dyDescent="0.35">
      <c r="A336" s="1">
        <f t="shared" si="5"/>
        <v>50649</v>
      </c>
      <c r="B336" s="5">
        <v>0.22331680937764581</v>
      </c>
      <c r="C336" s="5">
        <v>0.18616901408450687</v>
      </c>
      <c r="D336" s="5">
        <v>0.36390700791499153</v>
      </c>
      <c r="E336" s="5">
        <v>0.12153778799999999</v>
      </c>
      <c r="F336" s="5">
        <v>0.1673386</v>
      </c>
    </row>
    <row r="337" spans="1:6" x14ac:dyDescent="0.35">
      <c r="A337" s="1">
        <f t="shared" si="5"/>
        <v>50679</v>
      </c>
      <c r="B337" s="5">
        <v>0.22556226095216092</v>
      </c>
      <c r="C337" s="5">
        <v>0.18756338028168998</v>
      </c>
      <c r="D337" s="5">
        <v>0.36677351124012653</v>
      </c>
      <c r="E337" s="5">
        <v>0.12277824699999999</v>
      </c>
      <c r="F337" s="5">
        <v>0.16914029999999999</v>
      </c>
    </row>
    <row r="338" spans="1:6" x14ac:dyDescent="0.35">
      <c r="A338" s="1">
        <f t="shared" si="5"/>
        <v>50710</v>
      </c>
      <c r="B338" s="5">
        <v>0.22786639157479052</v>
      </c>
      <c r="C338" s="5">
        <v>0.18925352112676036</v>
      </c>
      <c r="D338" s="5">
        <v>0.36911689974085404</v>
      </c>
      <c r="E338" s="5">
        <v>0.12402695800000001</v>
      </c>
      <c r="F338" s="5">
        <v>0.17095769999999999</v>
      </c>
    </row>
    <row r="339" spans="1:6" x14ac:dyDescent="0.35">
      <c r="A339" s="1">
        <f t="shared" si="5"/>
        <v>50740</v>
      </c>
      <c r="B339" s="5">
        <v>0.23021355349937081</v>
      </c>
      <c r="C339" s="5">
        <v>0.19102816901408431</v>
      </c>
      <c r="D339" s="5">
        <v>0.37208699857072774</v>
      </c>
      <c r="E339" s="5">
        <v>0.125283845</v>
      </c>
      <c r="F339" s="5">
        <v>0.1727909</v>
      </c>
    </row>
    <row r="340" spans="1:6" x14ac:dyDescent="0.35">
      <c r="A340" s="1">
        <f t="shared" si="5"/>
        <v>50771</v>
      </c>
      <c r="B340" s="5">
        <v>0.23245118120080396</v>
      </c>
      <c r="C340" s="5">
        <v>0.19303521126760545</v>
      </c>
      <c r="D340" s="5">
        <v>0.37534928675377516</v>
      </c>
      <c r="E340" s="5">
        <v>0.126548984</v>
      </c>
      <c r="F340" s="5">
        <v>0.17464009999999999</v>
      </c>
    </row>
    <row r="341" spans="1:6" x14ac:dyDescent="0.35">
      <c r="A341" s="1">
        <f t="shared" si="5"/>
        <v>50802</v>
      </c>
      <c r="B341" s="5">
        <v>0.23492743703123614</v>
      </c>
      <c r="C341" s="5">
        <v>0.19489436619718287</v>
      </c>
      <c r="D341" s="5">
        <v>0.37810936852583388</v>
      </c>
      <c r="E341" s="5">
        <v>0.127822298</v>
      </c>
      <c r="F341" s="5">
        <v>0.1765053</v>
      </c>
    </row>
    <row r="342" spans="1:6" x14ac:dyDescent="0.35">
      <c r="A342" s="1">
        <f t="shared" si="5"/>
        <v>50830</v>
      </c>
      <c r="B342" s="5">
        <v>0.23726677508273444</v>
      </c>
      <c r="C342" s="5">
        <v>0.19677464788732371</v>
      </c>
      <c r="D342" s="5">
        <v>0.38053449510398862</v>
      </c>
      <c r="E342" s="5">
        <v>0.129103787</v>
      </c>
      <c r="F342" s="5">
        <v>0.17838660000000001</v>
      </c>
    </row>
    <row r="343" spans="1:6" x14ac:dyDescent="0.35">
      <c r="A343" s="1">
        <f t="shared" si="5"/>
        <v>50861</v>
      </c>
      <c r="B343" s="5">
        <v>0.23966870411888824</v>
      </c>
      <c r="C343" s="5">
        <v>0.19863380281690118</v>
      </c>
      <c r="D343" s="5">
        <v>0.38350268763758605</v>
      </c>
      <c r="E343" s="5">
        <v>0.13039345199999999</v>
      </c>
      <c r="F343" s="5">
        <v>0.1802841</v>
      </c>
    </row>
    <row r="344" spans="1:6" x14ac:dyDescent="0.35">
      <c r="A344" s="1">
        <f t="shared" si="5"/>
        <v>50891</v>
      </c>
      <c r="B344" s="5">
        <v>0.24209801671082878</v>
      </c>
      <c r="C344" s="5">
        <v>0.20040845070422511</v>
      </c>
      <c r="D344" s="5">
        <v>0.3858850676072994</v>
      </c>
      <c r="E344" s="5">
        <v>0.131691214</v>
      </c>
      <c r="F344" s="5">
        <v>0.18219779999999999</v>
      </c>
    </row>
    <row r="345" spans="1:6" x14ac:dyDescent="0.35">
      <c r="A345" s="1">
        <f t="shared" si="5"/>
        <v>50922</v>
      </c>
      <c r="B345" s="5">
        <v>0.24460947997012961</v>
      </c>
      <c r="C345" s="5">
        <v>0.20247887323943639</v>
      </c>
      <c r="D345" s="5">
        <v>0.38899864920534</v>
      </c>
      <c r="E345" s="5">
        <v>0.13299715100000001</v>
      </c>
      <c r="F345" s="5">
        <v>0.18412780000000001</v>
      </c>
    </row>
    <row r="346" spans="1:6" x14ac:dyDescent="0.35">
      <c r="A346" s="1">
        <f t="shared" si="5"/>
        <v>50952</v>
      </c>
      <c r="B346" s="5">
        <v>0.24709355967364369</v>
      </c>
      <c r="C346" s="5">
        <v>0.20433802816901384</v>
      </c>
      <c r="D346" s="5">
        <v>0.39165185162947269</v>
      </c>
      <c r="E346" s="5">
        <v>0.13431111000000001</v>
      </c>
      <c r="F346" s="5">
        <v>0.1860742</v>
      </c>
    </row>
    <row r="347" spans="1:6" x14ac:dyDescent="0.35">
      <c r="A347" s="1">
        <f t="shared" si="5"/>
        <v>50983</v>
      </c>
      <c r="B347" s="5">
        <v>0.24969108553684582</v>
      </c>
      <c r="C347" s="5">
        <v>0.20634507042253497</v>
      </c>
      <c r="D347" s="5">
        <v>0.39424186594484695</v>
      </c>
      <c r="E347" s="5">
        <v>0.13563324299999999</v>
      </c>
      <c r="F347" s="5">
        <v>0.18803710000000001</v>
      </c>
    </row>
    <row r="348" spans="1:6" x14ac:dyDescent="0.35">
      <c r="A348" s="1">
        <f t="shared" si="5"/>
        <v>51014</v>
      </c>
      <c r="B348" s="5">
        <v>0.25219472492306477</v>
      </c>
      <c r="C348" s="5">
        <v>0.20807746478873215</v>
      </c>
      <c r="D348" s="5">
        <v>0.39704045515171044</v>
      </c>
      <c r="E348" s="5">
        <v>0.13696332</v>
      </c>
      <c r="F348" s="5">
        <v>0.19001660000000001</v>
      </c>
    </row>
    <row r="349" spans="1:6" x14ac:dyDescent="0.35">
      <c r="A349" s="1">
        <f t="shared" si="5"/>
        <v>51044</v>
      </c>
      <c r="B349" s="5">
        <v>0.25474139561123432</v>
      </c>
      <c r="C349" s="5">
        <v>0.21023239436619692</v>
      </c>
      <c r="D349" s="5">
        <v>0.4005075071120261</v>
      </c>
      <c r="E349" s="5">
        <v>0.138301495</v>
      </c>
      <c r="F349" s="5">
        <v>0.19201260000000001</v>
      </c>
    </row>
    <row r="350" spans="1:6" x14ac:dyDescent="0.35">
      <c r="A350" s="1">
        <f t="shared" si="5"/>
        <v>51075</v>
      </c>
      <c r="B350" s="5">
        <v>0.25740151245909193</v>
      </c>
      <c r="C350" s="5">
        <v>0.21179577464788704</v>
      </c>
      <c r="D350" s="5">
        <v>0.403527301388869</v>
      </c>
      <c r="E350" s="5">
        <v>0.13996721500000001</v>
      </c>
      <c r="F350" s="5">
        <v>0.19402539999999999</v>
      </c>
    </row>
    <row r="351" spans="1:6" x14ac:dyDescent="0.35">
      <c r="A351" s="1">
        <f t="shared" si="5"/>
        <v>51105</v>
      </c>
      <c r="B351" s="5">
        <v>0.26012030835506406</v>
      </c>
      <c r="C351" s="5">
        <v>0.21399295774647861</v>
      </c>
      <c r="D351" s="5">
        <v>0.40636039571113414</v>
      </c>
      <c r="E351" s="5">
        <v>0.141562521</v>
      </c>
      <c r="F351" s="5">
        <v>0.1960549</v>
      </c>
    </row>
    <row r="352" spans="1:6" x14ac:dyDescent="0.35">
      <c r="A352" s="1">
        <f t="shared" si="5"/>
        <v>51136</v>
      </c>
      <c r="B352" s="5">
        <v>0.2627295700278891</v>
      </c>
      <c r="C352" s="5">
        <v>0.21606338028168984</v>
      </c>
      <c r="D352" s="5">
        <v>0.409171878115066</v>
      </c>
      <c r="E352" s="5">
        <v>0.143179576</v>
      </c>
      <c r="F352" s="5">
        <v>0.19810130000000001</v>
      </c>
    </row>
    <row r="353" spans="1:6" x14ac:dyDescent="0.35">
      <c r="A353" s="1">
        <f t="shared" si="5"/>
        <v>51167</v>
      </c>
      <c r="B353" s="5">
        <v>0.26541315849499247</v>
      </c>
      <c r="C353" s="5">
        <v>0.21798591549295745</v>
      </c>
      <c r="D353" s="5">
        <v>0.41219158906816783</v>
      </c>
      <c r="E353" s="5">
        <v>0.14481838</v>
      </c>
      <c r="F353" s="5">
        <v>0.2001646</v>
      </c>
    </row>
    <row r="354" spans="1:6" x14ac:dyDescent="0.35">
      <c r="A354" s="1">
        <f t="shared" si="5"/>
        <v>51196</v>
      </c>
      <c r="B354" s="5">
        <v>0.26828451991606228</v>
      </c>
      <c r="C354" s="5">
        <v>0.21971830985915464</v>
      </c>
      <c r="D354" s="5">
        <v>0.41493874834045219</v>
      </c>
      <c r="E354" s="5">
        <v>0.146478624</v>
      </c>
      <c r="F354" s="5">
        <v>0.20224490000000001</v>
      </c>
    </row>
    <row r="355" spans="1:6" x14ac:dyDescent="0.35">
      <c r="A355" s="1">
        <f t="shared" si="5"/>
        <v>51227</v>
      </c>
      <c r="B355" s="5">
        <v>0.27122629619486954</v>
      </c>
      <c r="C355" s="5">
        <v>0.22185211267605606</v>
      </c>
      <c r="D355" s="5">
        <v>0.41778962971671479</v>
      </c>
      <c r="E355" s="5">
        <v>0.14815999999999999</v>
      </c>
      <c r="F355" s="5">
        <v>0.2043423</v>
      </c>
    </row>
    <row r="356" spans="1:6" x14ac:dyDescent="0.35">
      <c r="A356" s="1">
        <f t="shared" si="5"/>
        <v>51257</v>
      </c>
      <c r="B356" s="5">
        <v>0.27418763215638164</v>
      </c>
      <c r="C356" s="5">
        <v>0.22381690140845042</v>
      </c>
      <c r="D356" s="5">
        <v>0.42076514273173854</v>
      </c>
      <c r="E356" s="5">
        <v>0.14986212300000001</v>
      </c>
      <c r="F356" s="5">
        <v>0.2064569</v>
      </c>
    </row>
    <row r="357" spans="1:6" x14ac:dyDescent="0.35">
      <c r="A357" s="1">
        <f t="shared" si="5"/>
        <v>51288</v>
      </c>
      <c r="B357" s="5">
        <v>0.27691033998889475</v>
      </c>
      <c r="C357" s="5">
        <v>0.22635211267605604</v>
      </c>
      <c r="D357" s="5">
        <v>0.42357264263507222</v>
      </c>
      <c r="E357" s="5">
        <v>0.15158491399999999</v>
      </c>
      <c r="F357" s="5">
        <v>0.20858869999999999</v>
      </c>
    </row>
    <row r="358" spans="1:6" x14ac:dyDescent="0.35">
      <c r="A358" s="1">
        <f t="shared" si="5"/>
        <v>51318</v>
      </c>
      <c r="B358" s="5">
        <v>0.2799068833792755</v>
      </c>
      <c r="C358" s="5">
        <v>0.22821126760563354</v>
      </c>
      <c r="D358" s="5">
        <v>0.42637936339047799</v>
      </c>
      <c r="E358" s="5">
        <v>0.15332806600000001</v>
      </c>
      <c r="F358" s="5">
        <v>0.2107378</v>
      </c>
    </row>
    <row r="359" spans="1:6" x14ac:dyDescent="0.35">
      <c r="A359" s="1">
        <f t="shared" si="5"/>
        <v>51349</v>
      </c>
      <c r="B359" s="5">
        <v>0.28288386708695146</v>
      </c>
      <c r="C359" s="5">
        <v>0.23059859154929549</v>
      </c>
      <c r="D359" s="5">
        <v>0.42905989661137484</v>
      </c>
      <c r="E359" s="5">
        <v>0.15509134799999999</v>
      </c>
      <c r="F359" s="5">
        <v>0.21290400000000001</v>
      </c>
    </row>
    <row r="360" spans="1:6" x14ac:dyDescent="0.35">
      <c r="A360" s="1">
        <f t="shared" si="5"/>
        <v>51380</v>
      </c>
      <c r="B360" s="5">
        <v>0.28577870012726708</v>
      </c>
      <c r="C360" s="5">
        <v>0.23283802816901378</v>
      </c>
      <c r="D360" s="5">
        <v>0.43165604905243188</v>
      </c>
      <c r="E360" s="5">
        <v>0.15687437300000001</v>
      </c>
      <c r="F360" s="5">
        <v>0.215088</v>
      </c>
    </row>
    <row r="361" spans="1:6" x14ac:dyDescent="0.35">
      <c r="A361" s="1">
        <f t="shared" si="5"/>
        <v>51410</v>
      </c>
      <c r="B361" s="5">
        <v>0.28886912999463105</v>
      </c>
      <c r="C361" s="5">
        <v>0.23488732394366169</v>
      </c>
      <c r="D361" s="5">
        <v>0.43454407303568526</v>
      </c>
      <c r="E361" s="5">
        <v>0.158676911</v>
      </c>
      <c r="F361" s="5">
        <v>0.21729000000000001</v>
      </c>
    </row>
    <row r="362" spans="1:6" x14ac:dyDescent="0.35">
      <c r="A362" s="1">
        <f t="shared" si="5"/>
        <v>51441</v>
      </c>
      <c r="B362" s="5">
        <v>0.29177961078111059</v>
      </c>
      <c r="C362" s="5">
        <v>0.23691549295774617</v>
      </c>
      <c r="D362" s="5">
        <v>0.43728502793231855</v>
      </c>
      <c r="E362" s="5">
        <v>0.16049888400000001</v>
      </c>
      <c r="F362" s="5">
        <v>0.21950900000000001</v>
      </c>
    </row>
    <row r="363" spans="1:6" x14ac:dyDescent="0.35">
      <c r="A363" s="1">
        <f t="shared" si="5"/>
        <v>51471</v>
      </c>
      <c r="B363" s="5">
        <v>0.29479571385419612</v>
      </c>
      <c r="C363" s="5">
        <v>0.23909154929577434</v>
      </c>
      <c r="D363" s="5">
        <v>0.44025515553990158</v>
      </c>
      <c r="E363" s="5">
        <v>0.16233982899999999</v>
      </c>
      <c r="F363" s="5">
        <v>0.221746</v>
      </c>
    </row>
    <row r="364" spans="1:6" x14ac:dyDescent="0.35">
      <c r="A364" s="1">
        <f t="shared" si="5"/>
        <v>51502</v>
      </c>
      <c r="B364" s="5">
        <v>0.29821865832754235</v>
      </c>
      <c r="C364" s="5">
        <v>0.24118309859154899</v>
      </c>
      <c r="D364" s="5">
        <v>0.44326652790862131</v>
      </c>
      <c r="E364" s="5">
        <v>0.16419951499999999</v>
      </c>
      <c r="F364" s="5">
        <v>0.224</v>
      </c>
    </row>
    <row r="365" spans="1:6" x14ac:dyDescent="0.35">
      <c r="A365" s="1">
        <f t="shared" si="5"/>
        <v>51533</v>
      </c>
      <c r="B365" s="5">
        <v>0.30144600597384025</v>
      </c>
      <c r="C365" s="5">
        <v>0.24350704225352085</v>
      </c>
      <c r="D365" s="5">
        <v>0.44627714244726668</v>
      </c>
      <c r="E365" s="5">
        <v>0.166077634</v>
      </c>
      <c r="F365" s="5">
        <v>0.226273</v>
      </c>
    </row>
    <row r="366" spans="1:6" x14ac:dyDescent="0.35">
      <c r="A366" s="1">
        <f t="shared" si="5"/>
        <v>51561</v>
      </c>
      <c r="B366" s="5">
        <v>0.30462249844510553</v>
      </c>
      <c r="C366" s="5">
        <v>0.24580985915492926</v>
      </c>
      <c r="D366" s="5">
        <v>0.44891079608782924</v>
      </c>
      <c r="E366" s="5">
        <v>0.16797410900000001</v>
      </c>
      <c r="F366" s="5">
        <v>0.22856299999999999</v>
      </c>
    </row>
    <row r="367" spans="1:6" x14ac:dyDescent="0.35">
      <c r="A367" s="1">
        <f t="shared" si="5"/>
        <v>51592</v>
      </c>
      <c r="B367" s="5">
        <v>0.30772857605863335</v>
      </c>
      <c r="C367" s="5">
        <v>0.2482816901408447</v>
      </c>
      <c r="D367" s="5">
        <v>0.45135559074680992</v>
      </c>
      <c r="E367" s="5">
        <v>0.169888553</v>
      </c>
      <c r="F367" s="5">
        <v>0.23087199999999999</v>
      </c>
    </row>
    <row r="368" spans="1:6" x14ac:dyDescent="0.35">
      <c r="A368" s="1">
        <f t="shared" si="5"/>
        <v>51622</v>
      </c>
      <c r="B368" s="5">
        <v>0.31083856560870221</v>
      </c>
      <c r="C368" s="5">
        <v>0.25024647887323909</v>
      </c>
      <c r="D368" s="5">
        <v>0.45459395380975598</v>
      </c>
      <c r="E368" s="5">
        <v>0.17182065899999999</v>
      </c>
      <c r="F368" s="5">
        <v>0.23319799999999999</v>
      </c>
    </row>
    <row r="369" spans="1:6" x14ac:dyDescent="0.35">
      <c r="A369" s="1">
        <f t="shared" si="5"/>
        <v>51653</v>
      </c>
      <c r="B369" s="5">
        <v>0.31426933395513035</v>
      </c>
      <c r="C369" s="5">
        <v>0.25242253521126723</v>
      </c>
      <c r="D369" s="5">
        <v>0.45737174497432986</v>
      </c>
      <c r="E369" s="5">
        <v>0.17377019399999999</v>
      </c>
      <c r="F369" s="5">
        <v>0.235543</v>
      </c>
    </row>
    <row r="370" spans="1:6" x14ac:dyDescent="0.35">
      <c r="A370" s="1">
        <f t="shared" si="5"/>
        <v>51683</v>
      </c>
      <c r="B370" s="5">
        <v>0.31752797709375591</v>
      </c>
      <c r="C370" s="5">
        <v>0.25451408450704188</v>
      </c>
      <c r="D370" s="5">
        <v>0.45952177916346004</v>
      </c>
      <c r="E370" s="5">
        <v>0.175737006</v>
      </c>
      <c r="F370" s="5">
        <v>0.23790600000000001</v>
      </c>
    </row>
    <row r="371" spans="1:6" x14ac:dyDescent="0.35">
      <c r="A371" s="1">
        <f t="shared" si="5"/>
        <v>51714</v>
      </c>
      <c r="B371" s="5">
        <v>0.32090397832861051</v>
      </c>
      <c r="C371" s="5">
        <v>0.25658450704225316</v>
      </c>
      <c r="D371" s="5">
        <v>0.46227726251789225</v>
      </c>
      <c r="E371" s="5">
        <v>0.17772070700000001</v>
      </c>
      <c r="F371" s="5">
        <v>0.240287</v>
      </c>
    </row>
    <row r="372" spans="1:6" x14ac:dyDescent="0.35">
      <c r="A372" s="1">
        <f t="shared" si="5"/>
        <v>51745</v>
      </c>
      <c r="B372" s="5">
        <v>0.32467117321756178</v>
      </c>
      <c r="C372" s="5">
        <v>0.25852816901408415</v>
      </c>
      <c r="D372" s="5">
        <v>0.46526196850328916</v>
      </c>
      <c r="E372" s="5">
        <v>0.17972099</v>
      </c>
      <c r="F372" s="5">
        <v>0.24268600000000001</v>
      </c>
    </row>
    <row r="373" spans="1:6" x14ac:dyDescent="0.35">
      <c r="A373" s="1">
        <f t="shared" si="5"/>
        <v>51775</v>
      </c>
      <c r="B373" s="5">
        <v>0.32828580258141538</v>
      </c>
      <c r="C373" s="5">
        <v>0.26074647887323904</v>
      </c>
      <c r="D373" s="5">
        <v>0.46801605472242053</v>
      </c>
      <c r="E373" s="5">
        <v>0.1817377</v>
      </c>
      <c r="F373" s="5">
        <v>0.24510399999999999</v>
      </c>
    </row>
    <row r="374" spans="1:6" x14ac:dyDescent="0.35">
      <c r="A374" s="1">
        <f t="shared" si="5"/>
        <v>51806</v>
      </c>
      <c r="B374" s="5">
        <v>0.33183392902407249</v>
      </c>
      <c r="C374" s="5">
        <v>0.26285915492957712</v>
      </c>
      <c r="D374" s="5">
        <v>0.47076944306380863</v>
      </c>
      <c r="E374" s="5">
        <v>0.183770607</v>
      </c>
      <c r="F374" s="5">
        <v>0.24754100000000001</v>
      </c>
    </row>
    <row r="375" spans="1:6" x14ac:dyDescent="0.35">
      <c r="A375" s="1">
        <f t="shared" si="5"/>
        <v>51836</v>
      </c>
      <c r="B375" s="5">
        <v>0.33538987933981151</v>
      </c>
      <c r="C375" s="5">
        <v>0.26497183098591515</v>
      </c>
      <c r="D375" s="5">
        <v>0.47377296705240662</v>
      </c>
      <c r="E375" s="5">
        <v>0.18581947800000001</v>
      </c>
      <c r="F375" s="5">
        <v>0.249996</v>
      </c>
    </row>
    <row r="376" spans="1:6" x14ac:dyDescent="0.35">
      <c r="A376" s="1">
        <f t="shared" si="5"/>
        <v>51867</v>
      </c>
      <c r="B376" s="5">
        <v>0.33900059676712413</v>
      </c>
      <c r="C376" s="5">
        <v>0.2670633802816898</v>
      </c>
      <c r="D376" s="5">
        <v>0.47610719168106086</v>
      </c>
      <c r="E376" s="5">
        <v>0.187883774</v>
      </c>
      <c r="F376" s="5">
        <v>0.25247000000000003</v>
      </c>
    </row>
    <row r="377" spans="1:6" x14ac:dyDescent="0.35">
      <c r="A377" s="1">
        <f t="shared" si="5"/>
        <v>51898</v>
      </c>
      <c r="B377" s="5">
        <v>0.34276779165607546</v>
      </c>
      <c r="C377" s="5">
        <v>0.2697464788732391</v>
      </c>
      <c r="D377" s="5">
        <v>0.47867066891279397</v>
      </c>
      <c r="E377" s="5">
        <v>0.189963417</v>
      </c>
      <c r="F377" s="5">
        <v>0.25496200000000002</v>
      </c>
    </row>
    <row r="378" spans="1:6" x14ac:dyDescent="0.35">
      <c r="A378" s="1">
        <f t="shared" si="5"/>
        <v>51926</v>
      </c>
      <c r="B378" s="5">
        <v>0.34630027035256866</v>
      </c>
      <c r="C378" s="5">
        <v>0.27255633802816864</v>
      </c>
      <c r="D378" s="5">
        <v>0.48144246724513401</v>
      </c>
      <c r="E378" s="5">
        <v>0.19205825400000001</v>
      </c>
      <c r="F378" s="5">
        <v>0.25747399999999998</v>
      </c>
    </row>
    <row r="379" spans="1:6" x14ac:dyDescent="0.35">
      <c r="A379" s="1">
        <f t="shared" si="5"/>
        <v>51957</v>
      </c>
      <c r="B379" s="5">
        <v>0.34972321482591484</v>
      </c>
      <c r="C379" s="5">
        <v>0.2751549295774644</v>
      </c>
      <c r="D379" s="5">
        <v>0.48448532462935678</v>
      </c>
      <c r="E379" s="5">
        <v>0.19416797599999999</v>
      </c>
      <c r="F379" s="5">
        <v>0.26000400000000001</v>
      </c>
    </row>
    <row r="380" spans="1:6" x14ac:dyDescent="0.35">
      <c r="A380" s="1">
        <f t="shared" si="5"/>
        <v>51987</v>
      </c>
      <c r="B380" s="5">
        <v>0.3532830770781949</v>
      </c>
      <c r="C380" s="5">
        <v>0.27771126760563342</v>
      </c>
      <c r="D380" s="5">
        <v>0.48731852169871248</v>
      </c>
      <c r="E380" s="5">
        <v>0.19629211999999999</v>
      </c>
      <c r="F380" s="5">
        <v>0.26255299999999998</v>
      </c>
    </row>
    <row r="381" spans="1:6" x14ac:dyDescent="0.35">
      <c r="A381" s="1">
        <f t="shared" si="5"/>
        <v>52018</v>
      </c>
      <c r="B381" s="5">
        <v>0.35687836170015036</v>
      </c>
      <c r="C381" s="5">
        <v>0.28005633802816865</v>
      </c>
      <c r="D381" s="5">
        <v>0.49013015319237574</v>
      </c>
      <c r="E381" s="5">
        <v>0.19843053099999999</v>
      </c>
      <c r="F381" s="5">
        <v>0.26512200000000002</v>
      </c>
    </row>
    <row r="382" spans="1:6" x14ac:dyDescent="0.35">
      <c r="A382" s="1">
        <f t="shared" si="5"/>
        <v>52048</v>
      </c>
      <c r="B382" s="5">
        <v>0.3601817725646087</v>
      </c>
      <c r="C382" s="5">
        <v>0.28240140845070388</v>
      </c>
      <c r="D382" s="5">
        <v>0.49289935449097821</v>
      </c>
      <c r="E382" s="5">
        <v>0.20058305700000001</v>
      </c>
      <c r="F382" s="5">
        <v>0.26770899999999997</v>
      </c>
    </row>
    <row r="383" spans="1:6" x14ac:dyDescent="0.35">
      <c r="A383" s="1">
        <f t="shared" si="5"/>
        <v>52079</v>
      </c>
      <c r="B383" s="5">
        <v>0.36348101021694434</v>
      </c>
      <c r="C383" s="5">
        <v>0.28485211267605604</v>
      </c>
      <c r="D383" s="5">
        <v>0.49541710062195754</v>
      </c>
      <c r="E383" s="5">
        <v>0.202749387</v>
      </c>
      <c r="F383" s="5">
        <v>0.270316</v>
      </c>
    </row>
    <row r="384" spans="1:6" x14ac:dyDescent="0.35">
      <c r="A384" s="1">
        <f t="shared" si="5"/>
        <v>52110</v>
      </c>
      <c r="B384" s="5">
        <v>0.36686284044655504</v>
      </c>
      <c r="C384" s="5">
        <v>0.28711267605633772</v>
      </c>
      <c r="D384" s="5">
        <v>0.49799692171457688</v>
      </c>
      <c r="E384" s="5">
        <v>0.20492913800000001</v>
      </c>
      <c r="F384" s="5">
        <v>0.27294200000000002</v>
      </c>
    </row>
    <row r="385" spans="1:6" x14ac:dyDescent="0.35">
      <c r="A385" s="1">
        <f t="shared" si="5"/>
        <v>52140</v>
      </c>
      <c r="B385" s="5">
        <v>0.37015378109957142</v>
      </c>
      <c r="C385" s="5">
        <v>0.28943661971830958</v>
      </c>
      <c r="D385" s="5">
        <v>0.50013720544365925</v>
      </c>
      <c r="E385" s="5">
        <v>0.207122153</v>
      </c>
      <c r="F385" s="5">
        <v>0.275588</v>
      </c>
    </row>
    <row r="386" spans="1:6" x14ac:dyDescent="0.35">
      <c r="A386" s="1">
        <f t="shared" si="5"/>
        <v>52171</v>
      </c>
      <c r="B386" s="5">
        <v>0.37352720084554936</v>
      </c>
      <c r="C386" s="5">
        <v>0.29207746478873209</v>
      </c>
      <c r="D386" s="5">
        <v>0.5027993744771847</v>
      </c>
      <c r="E386" s="5">
        <v>0.20932820199999999</v>
      </c>
      <c r="F386" s="5">
        <v>0.27825299999999997</v>
      </c>
    </row>
    <row r="387" spans="1:6" x14ac:dyDescent="0.35">
      <c r="A387" s="1">
        <f t="shared" si="5"/>
        <v>52201</v>
      </c>
      <c r="B387" s="5">
        <v>0.37698283062131865</v>
      </c>
      <c r="C387" s="5">
        <v>0.29484507042253483</v>
      </c>
      <c r="D387" s="5">
        <v>0.50537733698619036</v>
      </c>
      <c r="E387" s="5">
        <v>0.21154690000000001</v>
      </c>
      <c r="F387" s="5">
        <v>0.28093699999999999</v>
      </c>
    </row>
    <row r="388" spans="1:6" x14ac:dyDescent="0.35">
      <c r="A388" s="1">
        <f t="shared" si="5"/>
        <v>52232</v>
      </c>
      <c r="B388" s="5">
        <v>0.38026155346912627</v>
      </c>
      <c r="C388" s="5">
        <v>0.29773943661971791</v>
      </c>
      <c r="D388" s="5">
        <v>0.50782950200439358</v>
      </c>
      <c r="E388" s="5">
        <v>0.213778092</v>
      </c>
      <c r="F388" s="5">
        <v>0.28364099999999998</v>
      </c>
    </row>
    <row r="389" spans="1:6" x14ac:dyDescent="0.35">
      <c r="A389" s="1">
        <f t="shared" si="5"/>
        <v>52263</v>
      </c>
      <c r="B389" s="5">
        <v>0.38379494493720429</v>
      </c>
      <c r="C389" s="5">
        <v>0.30029577464788693</v>
      </c>
      <c r="D389" s="5">
        <v>0.51055275438710546</v>
      </c>
      <c r="E389" s="5">
        <v>0.21602139200000001</v>
      </c>
      <c r="F389" s="5">
        <v>0.28636499999999998</v>
      </c>
    </row>
    <row r="390" spans="1:6" x14ac:dyDescent="0.35">
      <c r="A390" s="1">
        <f t="shared" ref="A390:A453" si="6">EDATE(A389,1)</f>
        <v>52291</v>
      </c>
      <c r="B390" s="5">
        <v>0.38723781338647062</v>
      </c>
      <c r="C390" s="5">
        <v>0.30287323943661931</v>
      </c>
      <c r="D390" s="5">
        <v>0.51294100617680516</v>
      </c>
      <c r="E390" s="5">
        <v>0.21827672400000001</v>
      </c>
      <c r="F390" s="5">
        <v>0.289109</v>
      </c>
    </row>
    <row r="391" spans="1:6" x14ac:dyDescent="0.35">
      <c r="A391" s="1">
        <f t="shared" si="6"/>
        <v>52322</v>
      </c>
      <c r="B391" s="5">
        <v>0.39093439837785915</v>
      </c>
      <c r="C391" s="5">
        <v>0.30555633802816856</v>
      </c>
      <c r="D391" s="5">
        <v>0.5156630674571745</v>
      </c>
      <c r="E391" s="5">
        <v>0.220543778</v>
      </c>
      <c r="F391" s="5">
        <v>0.29187200000000002</v>
      </c>
    </row>
    <row r="392" spans="1:6" x14ac:dyDescent="0.35">
      <c r="A392" s="1">
        <f t="shared" si="6"/>
        <v>52352</v>
      </c>
      <c r="B392" s="5">
        <v>0.39454035352711447</v>
      </c>
      <c r="C392" s="5">
        <v>0.30790140845070374</v>
      </c>
      <c r="D392" s="5">
        <v>0.51846813735077757</v>
      </c>
      <c r="E392" s="5">
        <v>0.222822092</v>
      </c>
      <c r="F392" s="5">
        <v>0.294655</v>
      </c>
    </row>
    <row r="393" spans="1:6" x14ac:dyDescent="0.35">
      <c r="A393" s="1">
        <f t="shared" si="6"/>
        <v>52383</v>
      </c>
      <c r="B393" s="5">
        <v>0.3980560628802513</v>
      </c>
      <c r="C393" s="5">
        <v>0.31062676056337979</v>
      </c>
      <c r="D393" s="5">
        <v>0.52083373630932273</v>
      </c>
      <c r="E393" s="5">
        <v>0.22511151200000001</v>
      </c>
      <c r="F393" s="5">
        <v>0.297458</v>
      </c>
    </row>
    <row r="394" spans="1:6" x14ac:dyDescent="0.35">
      <c r="A394" s="1">
        <f t="shared" si="6"/>
        <v>52413</v>
      </c>
      <c r="B394" s="5">
        <v>0.4015675393370759</v>
      </c>
      <c r="C394" s="5">
        <v>0.3131830985915488</v>
      </c>
      <c r="D394" s="5">
        <v>0.52330323540143986</v>
      </c>
      <c r="E394" s="5">
        <v>0.227411961</v>
      </c>
      <c r="F394" s="5">
        <v>0.30028199999999999</v>
      </c>
    </row>
    <row r="395" spans="1:6" x14ac:dyDescent="0.35">
      <c r="A395" s="1">
        <f t="shared" si="6"/>
        <v>52444</v>
      </c>
      <c r="B395" s="5">
        <v>0.40524592137824667</v>
      </c>
      <c r="C395" s="5">
        <v>0.31586619718309811</v>
      </c>
      <c r="D395" s="5">
        <v>0.52591847444629969</v>
      </c>
      <c r="E395" s="5">
        <v>0.229722976</v>
      </c>
      <c r="F395" s="5">
        <v>0.30312499999999998</v>
      </c>
    </row>
    <row r="396" spans="1:6" x14ac:dyDescent="0.35">
      <c r="A396" s="1">
        <f t="shared" si="6"/>
        <v>52475</v>
      </c>
      <c r="B396" s="5">
        <v>0.40891976053207429</v>
      </c>
      <c r="C396" s="5">
        <v>0.31865492957746427</v>
      </c>
      <c r="D396" s="5">
        <v>0.52811515160210865</v>
      </c>
      <c r="E396" s="5">
        <v>0.232044326</v>
      </c>
      <c r="F396" s="5">
        <v>0.30598900000000001</v>
      </c>
    </row>
    <row r="397" spans="1:6" x14ac:dyDescent="0.35">
      <c r="A397" s="1">
        <f t="shared" si="6"/>
        <v>52505</v>
      </c>
      <c r="B397" s="5">
        <v>0.41267444673620013</v>
      </c>
      <c r="C397" s="5">
        <v>0.32135915492957695</v>
      </c>
      <c r="D397" s="5">
        <v>0.53054116322084388</v>
      </c>
      <c r="E397" s="5">
        <v>0.23437570099999999</v>
      </c>
      <c r="F397" s="5">
        <v>0.30887300000000001</v>
      </c>
    </row>
    <row r="398" spans="1:6" x14ac:dyDescent="0.35">
      <c r="A398" s="1">
        <f t="shared" si="6"/>
        <v>52536</v>
      </c>
      <c r="B398" s="5">
        <v>0.41633926534571475</v>
      </c>
      <c r="C398" s="5">
        <v>0.32414788732394312</v>
      </c>
      <c r="D398" s="5">
        <v>0.53282032855090855</v>
      </c>
      <c r="E398" s="5">
        <v>0.236717026</v>
      </c>
      <c r="F398" s="5">
        <v>0.31177700000000003</v>
      </c>
    </row>
    <row r="399" spans="1:6" x14ac:dyDescent="0.35">
      <c r="A399" s="1">
        <f t="shared" si="6"/>
        <v>52566</v>
      </c>
      <c r="B399" s="5">
        <v>0.42008483359431747</v>
      </c>
      <c r="C399" s="5">
        <v>0.32668309859154882</v>
      </c>
      <c r="D399" s="5">
        <v>0.5349108454614786</v>
      </c>
      <c r="E399" s="5">
        <v>0.23906791399999999</v>
      </c>
      <c r="F399" s="5">
        <v>0.31470199999999998</v>
      </c>
    </row>
    <row r="400" spans="1:6" x14ac:dyDescent="0.35">
      <c r="A400" s="1">
        <f t="shared" si="6"/>
        <v>52597</v>
      </c>
      <c r="B400" s="5">
        <v>0.42357080397770819</v>
      </c>
      <c r="C400" s="5">
        <v>0.32934507042253475</v>
      </c>
      <c r="D400" s="5">
        <v>0.53731448838843199</v>
      </c>
      <c r="E400" s="5">
        <v>0.24142797899999999</v>
      </c>
      <c r="F400" s="5">
        <v>0.31764700000000001</v>
      </c>
    </row>
    <row r="401" spans="1:6" x14ac:dyDescent="0.35">
      <c r="A401" s="1">
        <f t="shared" si="6"/>
        <v>52628</v>
      </c>
      <c r="B401" s="5">
        <v>0.42756246218248545</v>
      </c>
      <c r="C401" s="5">
        <v>0.33194366197183051</v>
      </c>
      <c r="D401" s="5">
        <v>0.54034454424813472</v>
      </c>
      <c r="E401" s="5">
        <v>0.24379706800000001</v>
      </c>
      <c r="F401" s="5">
        <v>0.32061299999999998</v>
      </c>
    </row>
    <row r="402" spans="1:6" x14ac:dyDescent="0.35">
      <c r="A402" s="1">
        <f t="shared" si="6"/>
        <v>52657</v>
      </c>
      <c r="B402" s="5">
        <v>0.43120979203108023</v>
      </c>
      <c r="C402" s="5">
        <v>0.33445774647887272</v>
      </c>
      <c r="D402" s="5">
        <v>0.54262170282248279</v>
      </c>
      <c r="E402" s="5">
        <v>0.24617502699999999</v>
      </c>
      <c r="F402" s="5">
        <v>0.3236</v>
      </c>
    </row>
    <row r="403" spans="1:6" x14ac:dyDescent="0.35">
      <c r="A403" s="1">
        <f t="shared" si="6"/>
        <v>52688</v>
      </c>
      <c r="B403" s="5">
        <v>0.43502240082138144</v>
      </c>
      <c r="C403" s="5">
        <v>0.33705633802816853</v>
      </c>
      <c r="D403" s="5">
        <v>0.54506553037370709</v>
      </c>
      <c r="E403" s="5">
        <v>0.24856154599999999</v>
      </c>
      <c r="F403" s="5">
        <v>0.32660699999999998</v>
      </c>
    </row>
    <row r="404" spans="1:6" x14ac:dyDescent="0.35">
      <c r="A404" s="1">
        <f t="shared" si="6"/>
        <v>52718</v>
      </c>
      <c r="B404" s="5">
        <v>0.43891512130417715</v>
      </c>
      <c r="C404" s="5">
        <v>0.33995070422535162</v>
      </c>
      <c r="D404" s="5">
        <v>0.54734162957473509</v>
      </c>
      <c r="E404" s="5">
        <v>0.25095616300000001</v>
      </c>
      <c r="F404" s="5">
        <v>0.32963599999999998</v>
      </c>
    </row>
    <row r="405" spans="1:6" x14ac:dyDescent="0.35">
      <c r="A405" s="1">
        <f t="shared" si="6"/>
        <v>52749</v>
      </c>
      <c r="B405" s="5">
        <v>0.44271866052556297</v>
      </c>
      <c r="C405" s="5">
        <v>0.34271830985915441</v>
      </c>
      <c r="D405" s="5">
        <v>0.54999339391610547</v>
      </c>
      <c r="E405" s="5">
        <v>0.25335880100000002</v>
      </c>
      <c r="F405" s="5">
        <v>0.33268500000000001</v>
      </c>
    </row>
    <row r="406" spans="1:6" x14ac:dyDescent="0.35">
      <c r="A406" s="1">
        <f t="shared" si="6"/>
        <v>52779</v>
      </c>
      <c r="B406" s="5">
        <v>0.44651779475363051</v>
      </c>
      <c r="C406" s="5">
        <v>0.34542253521126709</v>
      </c>
      <c r="D406" s="5">
        <v>0.55241475612856872</v>
      </c>
      <c r="E406" s="5">
        <v>0.255769305</v>
      </c>
      <c r="F406" s="5">
        <v>0.33575500000000003</v>
      </c>
    </row>
    <row r="407" spans="1:6" x14ac:dyDescent="0.35">
      <c r="A407" s="1">
        <f t="shared" si="6"/>
        <v>52810</v>
      </c>
      <c r="B407" s="5">
        <v>0.45022824704754422</v>
      </c>
      <c r="C407" s="5">
        <v>0.34857042253521076</v>
      </c>
      <c r="D407" s="5">
        <v>0.55527447426718435</v>
      </c>
      <c r="E407" s="5">
        <v>0.258187214</v>
      </c>
      <c r="F407" s="5">
        <v>0.33884599999999998</v>
      </c>
    </row>
    <row r="408" spans="1:6" x14ac:dyDescent="0.35">
      <c r="A408" s="1">
        <f t="shared" si="6"/>
        <v>52841</v>
      </c>
      <c r="B408" s="5">
        <v>0.45418728936239117</v>
      </c>
      <c r="C408" s="5">
        <v>0.35169718309859105</v>
      </c>
      <c r="D408" s="5">
        <v>0.55765303262896271</v>
      </c>
      <c r="E408" s="5">
        <v>0.26061214100000002</v>
      </c>
      <c r="F408" s="5">
        <v>0.34195799999999998</v>
      </c>
    </row>
    <row r="409" spans="1:6" x14ac:dyDescent="0.35">
      <c r="A409" s="1">
        <f t="shared" si="6"/>
        <v>52871</v>
      </c>
      <c r="B409" s="5">
        <v>0.45814169227714574</v>
      </c>
      <c r="C409" s="5">
        <v>0.35482394366197134</v>
      </c>
      <c r="D409" s="5">
        <v>0.55986388667369447</v>
      </c>
      <c r="E409" s="5">
        <v>0.26304431700000003</v>
      </c>
      <c r="F409" s="5">
        <v>0.34509200000000001</v>
      </c>
    </row>
    <row r="410" spans="1:6" x14ac:dyDescent="0.35">
      <c r="A410" s="1">
        <f t="shared" si="6"/>
        <v>52902</v>
      </c>
      <c r="B410" s="5">
        <v>0.46200747212823945</v>
      </c>
      <c r="C410" s="5">
        <v>0.35765492957746431</v>
      </c>
      <c r="D410" s="5">
        <v>0.56219964907470976</v>
      </c>
      <c r="E410" s="5">
        <v>0.26548281699999998</v>
      </c>
      <c r="F410" s="5">
        <v>0.34824699999999997</v>
      </c>
    </row>
    <row r="411" spans="1:6" x14ac:dyDescent="0.35">
      <c r="A411" s="1">
        <f t="shared" si="6"/>
        <v>52932</v>
      </c>
      <c r="B411" s="5">
        <v>0.46595285561504252</v>
      </c>
      <c r="C411" s="5">
        <v>0.36027464788732338</v>
      </c>
      <c r="D411" s="5">
        <v>0.5649110928342902</v>
      </c>
      <c r="E411" s="5">
        <v>0.26792771900000001</v>
      </c>
      <c r="F411" s="5">
        <v>0.35142299999999999</v>
      </c>
    </row>
    <row r="412" spans="1:6" x14ac:dyDescent="0.35">
      <c r="A412" s="1">
        <f t="shared" si="6"/>
        <v>52963</v>
      </c>
      <c r="B412" s="5">
        <v>0.47014530726024173</v>
      </c>
      <c r="C412" s="5">
        <v>0.3633380281690135</v>
      </c>
      <c r="D412" s="5">
        <v>0.56730876091884075</v>
      </c>
      <c r="E412" s="5">
        <v>0.27037909900000001</v>
      </c>
      <c r="F412" s="5">
        <v>0.35461999999999999</v>
      </c>
    </row>
    <row r="413" spans="1:6" x14ac:dyDescent="0.35">
      <c r="A413" s="1">
        <f t="shared" si="6"/>
        <v>52994</v>
      </c>
      <c r="B413" s="5">
        <v>0.4740815047616016</v>
      </c>
      <c r="C413" s="5">
        <v>0.36640140845070368</v>
      </c>
      <c r="D413" s="5">
        <v>0.56968505045263351</v>
      </c>
      <c r="E413" s="5">
        <v>0.27283611000000002</v>
      </c>
      <c r="F413" s="5">
        <v>0.35783900000000002</v>
      </c>
    </row>
    <row r="414" spans="1:6" x14ac:dyDescent="0.35">
      <c r="A414" s="1">
        <f t="shared" si="6"/>
        <v>53022</v>
      </c>
      <c r="B414" s="5">
        <v>0.47826429612400012</v>
      </c>
      <c r="C414" s="5">
        <v>0.3691901408450699</v>
      </c>
      <c r="D414" s="5">
        <v>0.5722698361073314</v>
      </c>
      <c r="E414" s="5">
        <v>0.27529882700000002</v>
      </c>
      <c r="F414" s="5">
        <v>0.36108000000000001</v>
      </c>
    </row>
    <row r="415" spans="1:6" x14ac:dyDescent="0.35">
      <c r="A415" s="1">
        <f t="shared" si="6"/>
        <v>53053</v>
      </c>
      <c r="B415" s="5">
        <v>0.48244219657412973</v>
      </c>
      <c r="C415" s="5">
        <v>0.37216901408450653</v>
      </c>
      <c r="D415" s="5">
        <v>0.57445708782643112</v>
      </c>
      <c r="E415" s="5">
        <v>0.27776694299999999</v>
      </c>
      <c r="F415" s="5">
        <v>0.36434299999999997</v>
      </c>
    </row>
    <row r="416" spans="1:6" x14ac:dyDescent="0.35">
      <c r="A416" s="1">
        <f t="shared" si="6"/>
        <v>53083</v>
      </c>
      <c r="B416" s="5">
        <v>0.48644834157121875</v>
      </c>
      <c r="C416" s="5">
        <v>0.37493661971830938</v>
      </c>
      <c r="D416" s="5">
        <v>0.57679017485595552</v>
      </c>
      <c r="E416" s="5">
        <v>0.28024007200000001</v>
      </c>
      <c r="F416" s="5">
        <v>0.36762699999999998</v>
      </c>
    </row>
    <row r="417" spans="1:6" x14ac:dyDescent="0.35">
      <c r="A417" s="1">
        <f t="shared" si="6"/>
        <v>53114</v>
      </c>
      <c r="B417" s="5">
        <v>0.49053345305410528</v>
      </c>
      <c r="C417" s="5">
        <v>0.37787323943661921</v>
      </c>
      <c r="D417" s="5">
        <v>0.57893471931137164</v>
      </c>
      <c r="E417" s="5">
        <v>0.28271813699999998</v>
      </c>
      <c r="F417" s="5">
        <v>0.37093300000000001</v>
      </c>
    </row>
    <row r="418" spans="1:6" x14ac:dyDescent="0.35">
      <c r="A418" s="1">
        <f t="shared" si="6"/>
        <v>53144</v>
      </c>
      <c r="B418" s="5">
        <v>0.4947805824102447</v>
      </c>
      <c r="C418" s="5">
        <v>0.38057746478873189</v>
      </c>
      <c r="D418" s="5">
        <v>0.58078624935610623</v>
      </c>
      <c r="E418" s="5">
        <v>0.28520052099999998</v>
      </c>
      <c r="F418" s="5">
        <v>0.37426100000000001</v>
      </c>
    </row>
    <row r="419" spans="1:6" x14ac:dyDescent="0.35">
      <c r="A419" s="1">
        <f t="shared" si="6"/>
        <v>53175</v>
      </c>
      <c r="B419" s="5">
        <v>0.49885649158117473</v>
      </c>
      <c r="C419" s="5">
        <v>0.38359859154929526</v>
      </c>
      <c r="D419" s="5">
        <v>0.58303631964434499</v>
      </c>
      <c r="E419" s="5">
        <v>0.28768722400000002</v>
      </c>
      <c r="F419" s="5">
        <v>0.37748799999999999</v>
      </c>
    </row>
    <row r="420" spans="1:6" x14ac:dyDescent="0.35">
      <c r="A420" s="1">
        <f t="shared" si="6"/>
        <v>53206</v>
      </c>
      <c r="B420" s="5">
        <v>0.5030110596339179</v>
      </c>
      <c r="C420" s="5">
        <v>0.3867253521126755</v>
      </c>
      <c r="D420" s="5">
        <v>0.58547590478647848</v>
      </c>
      <c r="E420" s="5">
        <v>0.29017824599999997</v>
      </c>
      <c r="F420" s="5">
        <v>0.38061699999999998</v>
      </c>
    </row>
    <row r="421" spans="1:6" x14ac:dyDescent="0.35">
      <c r="A421" s="1">
        <f t="shared" si="6"/>
        <v>53236</v>
      </c>
      <c r="B421" s="5">
        <v>0.50699506439789643</v>
      </c>
      <c r="C421" s="5">
        <v>0.38974647887323893</v>
      </c>
      <c r="D421" s="5">
        <v>0.5882900183712152</v>
      </c>
      <c r="E421" s="5">
        <v>0.29267289299999999</v>
      </c>
      <c r="F421" s="5">
        <v>0.38384400000000002</v>
      </c>
    </row>
    <row r="422" spans="1:6" x14ac:dyDescent="0.35">
      <c r="A422" s="1">
        <f t="shared" si="6"/>
        <v>53267</v>
      </c>
      <c r="B422" s="5">
        <v>0.51122364981240731</v>
      </c>
      <c r="C422" s="5">
        <v>0.3925352112676051</v>
      </c>
      <c r="D422" s="5">
        <v>0.59081300523498925</v>
      </c>
      <c r="E422" s="5">
        <v>0.295171087</v>
      </c>
      <c r="F422" s="5">
        <v>0.38697399999999998</v>
      </c>
    </row>
    <row r="423" spans="1:6" x14ac:dyDescent="0.35">
      <c r="A423" s="1">
        <f t="shared" si="6"/>
        <v>53297</v>
      </c>
      <c r="B423" s="5">
        <v>0.51553041453642146</v>
      </c>
      <c r="C423" s="5">
        <v>0.39559859154929522</v>
      </c>
      <c r="D423" s="5">
        <v>0.59300003266995016</v>
      </c>
      <c r="E423" s="5">
        <v>0.29767252100000002</v>
      </c>
      <c r="F423" s="5">
        <v>0.39020100000000002</v>
      </c>
    </row>
    <row r="424" spans="1:6" x14ac:dyDescent="0.35">
      <c r="A424" s="1">
        <f t="shared" si="6"/>
        <v>53328</v>
      </c>
      <c r="B424" s="5">
        <v>0.51958421556480805</v>
      </c>
      <c r="C424" s="5">
        <v>0.39857746478873179</v>
      </c>
      <c r="D424" s="5">
        <v>0.59546038051423822</v>
      </c>
      <c r="E424" s="5">
        <v>0.300176885</v>
      </c>
      <c r="F424" s="5">
        <v>0.39333099999999999</v>
      </c>
    </row>
    <row r="425" spans="1:6" x14ac:dyDescent="0.35">
      <c r="A425" s="1">
        <f t="shared" si="6"/>
        <v>53359</v>
      </c>
      <c r="B425" s="5">
        <v>0.52396440572314606</v>
      </c>
      <c r="C425" s="5">
        <v>0.40151408450704162</v>
      </c>
      <c r="D425" s="5">
        <v>0.59773105833954099</v>
      </c>
      <c r="E425" s="5">
        <v>0.30268418000000002</v>
      </c>
      <c r="F425" s="5">
        <v>0.39655800000000002</v>
      </c>
    </row>
    <row r="426" spans="1:6" x14ac:dyDescent="0.35">
      <c r="A426" s="1">
        <f t="shared" si="6"/>
        <v>53387</v>
      </c>
      <c r="B426" s="5">
        <v>0.52833974793920979</v>
      </c>
      <c r="C426" s="5">
        <v>0.40491549295774593</v>
      </c>
      <c r="D426" s="5">
        <v>0.60023155477111778</v>
      </c>
      <c r="E426" s="5">
        <v>0.30519363399999999</v>
      </c>
      <c r="F426" s="5">
        <v>0.399785</v>
      </c>
    </row>
    <row r="427" spans="1:6" x14ac:dyDescent="0.35">
      <c r="A427" s="1">
        <f t="shared" si="6"/>
        <v>53418</v>
      </c>
      <c r="B427" s="5">
        <v>0.53262783409611791</v>
      </c>
      <c r="C427" s="5">
        <v>0.40840140845070366</v>
      </c>
      <c r="D427" s="5">
        <v>0.60225290062924708</v>
      </c>
      <c r="E427" s="5">
        <v>0.30770532499999997</v>
      </c>
      <c r="F427" s="5">
        <v>0.40291399999999999</v>
      </c>
    </row>
    <row r="428" spans="1:6" x14ac:dyDescent="0.35">
      <c r="A428" s="1">
        <f t="shared" si="6"/>
        <v>53448</v>
      </c>
      <c r="B428" s="5">
        <v>0.53691135766397247</v>
      </c>
      <c r="C428" s="5">
        <v>0.41093661971830925</v>
      </c>
      <c r="D428" s="5">
        <v>0.60485776213638853</v>
      </c>
      <c r="E428" s="5">
        <v>0.31021917599999999</v>
      </c>
      <c r="F428" s="5">
        <v>0.406142</v>
      </c>
    </row>
    <row r="429" spans="1:6" x14ac:dyDescent="0.35">
      <c r="A429" s="1">
        <f t="shared" si="6"/>
        <v>53479</v>
      </c>
      <c r="B429" s="5">
        <v>0.54110807990225818</v>
      </c>
      <c r="C429" s="5">
        <v>0.41448591549295716</v>
      </c>
      <c r="D429" s="5">
        <v>0.60723273495963703</v>
      </c>
      <c r="E429" s="5">
        <v>0.31273449199999998</v>
      </c>
      <c r="F429" s="5">
        <v>0.40936899999999998</v>
      </c>
    </row>
    <row r="430" spans="1:6" x14ac:dyDescent="0.35">
      <c r="A430" s="1">
        <f t="shared" si="6"/>
        <v>53509</v>
      </c>
      <c r="B430" s="5">
        <v>0.5452183032381247</v>
      </c>
      <c r="C430" s="5">
        <v>0.41752816901408391</v>
      </c>
      <c r="D430" s="5">
        <v>0.60973459341510328</v>
      </c>
      <c r="E430" s="5">
        <v>0.31525134999999999</v>
      </c>
      <c r="F430" s="5">
        <v>0.41249799999999998</v>
      </c>
    </row>
    <row r="431" spans="1:6" x14ac:dyDescent="0.35">
      <c r="A431" s="1">
        <f t="shared" si="6"/>
        <v>53540</v>
      </c>
      <c r="B431" s="5">
        <v>0.54957081002547725</v>
      </c>
      <c r="C431" s="5">
        <v>0.42082394366197118</v>
      </c>
      <c r="D431" s="5">
        <v>0.61194230946282224</v>
      </c>
      <c r="E431" s="5">
        <v>0.31776936500000003</v>
      </c>
      <c r="F431" s="5">
        <v>0.41572599999999998</v>
      </c>
    </row>
    <row r="432" spans="1:6" x14ac:dyDescent="0.35">
      <c r="A432" s="1">
        <f t="shared" si="6"/>
        <v>53571</v>
      </c>
      <c r="B432" s="5">
        <v>0.55367266513788549</v>
      </c>
      <c r="C432" s="5">
        <v>0.42371830985915432</v>
      </c>
      <c r="D432" s="5">
        <v>0.61444258228607418</v>
      </c>
      <c r="E432" s="5">
        <v>0.32028815100000002</v>
      </c>
      <c r="F432" s="5">
        <v>0.41895300000000002</v>
      </c>
    </row>
    <row r="433" spans="1:6" x14ac:dyDescent="0.35">
      <c r="A433" s="1">
        <f t="shared" si="6"/>
        <v>53601</v>
      </c>
      <c r="B433" s="5">
        <v>0.55801639214136944</v>
      </c>
      <c r="C433" s="5">
        <v>0.42661267605633746</v>
      </c>
      <c r="D433" s="5">
        <v>0.61681899230571435</v>
      </c>
      <c r="E433" s="5">
        <v>0.32280778599999999</v>
      </c>
      <c r="F433" s="5">
        <v>0.42208200000000001</v>
      </c>
    </row>
    <row r="434" spans="1:6" x14ac:dyDescent="0.35">
      <c r="A434" s="1">
        <f t="shared" si="6"/>
        <v>53632</v>
      </c>
      <c r="B434" s="5">
        <v>0.56243754609495045</v>
      </c>
      <c r="C434" s="5">
        <v>0.43033098591549229</v>
      </c>
      <c r="D434" s="5">
        <v>0.61908937628210226</v>
      </c>
      <c r="E434" s="5">
        <v>0.32532749799999999</v>
      </c>
      <c r="F434" s="5">
        <v>0.42530899999999999</v>
      </c>
    </row>
    <row r="435" spans="1:6" x14ac:dyDescent="0.35">
      <c r="A435" s="1">
        <f t="shared" si="6"/>
        <v>53662</v>
      </c>
      <c r="B435" s="5">
        <v>0.56669055666842527</v>
      </c>
      <c r="C435" s="5">
        <v>0.43398591549295717</v>
      </c>
      <c r="D435" s="5">
        <v>0.62119256978750059</v>
      </c>
      <c r="E435" s="5">
        <v>0.32784721</v>
      </c>
      <c r="F435" s="5">
        <v>0.428537</v>
      </c>
    </row>
    <row r="436" spans="1:6" x14ac:dyDescent="0.35">
      <c r="A436" s="1">
        <f t="shared" si="6"/>
        <v>53693</v>
      </c>
      <c r="B436" s="5">
        <v>0.57102108507910465</v>
      </c>
      <c r="C436" s="5">
        <v>0.43709154929577398</v>
      </c>
      <c r="D436" s="5">
        <v>0.62333926109809557</v>
      </c>
      <c r="E436" s="5">
        <v>0.33036707599999998</v>
      </c>
      <c r="F436" s="5">
        <v>0.43166599999999999</v>
      </c>
    </row>
    <row r="437" spans="1:6" x14ac:dyDescent="0.35">
      <c r="A437" s="1">
        <f t="shared" si="6"/>
        <v>53724</v>
      </c>
      <c r="B437" s="5">
        <v>0.57518405203386447</v>
      </c>
      <c r="C437" s="5">
        <v>0.44045070422535143</v>
      </c>
      <c r="D437" s="5">
        <v>0.62565160106844087</v>
      </c>
      <c r="E437" s="5">
        <v>0.33288640200000003</v>
      </c>
      <c r="F437" s="5">
        <v>0.43489299999999997</v>
      </c>
    </row>
    <row r="438" spans="1:6" x14ac:dyDescent="0.35">
      <c r="A438" s="1">
        <f t="shared" si="6"/>
        <v>53752</v>
      </c>
      <c r="B438" s="5">
        <v>0.57950616869763305</v>
      </c>
      <c r="C438" s="5">
        <v>0.44385211267605573</v>
      </c>
      <c r="D438" s="5">
        <v>0.62834162550546691</v>
      </c>
      <c r="E438" s="5">
        <v>0.33540503500000002</v>
      </c>
      <c r="F438" s="5">
        <v>0.438023</v>
      </c>
    </row>
    <row r="439" spans="1:6" x14ac:dyDescent="0.35">
      <c r="A439" s="1">
        <f t="shared" si="6"/>
        <v>53783</v>
      </c>
      <c r="B439" s="5">
        <v>0.58374259412747476</v>
      </c>
      <c r="C439" s="5">
        <v>0.44678873239436556</v>
      </c>
      <c r="D439" s="5">
        <v>0.63050772602376493</v>
      </c>
      <c r="E439" s="5">
        <v>0.33792274100000003</v>
      </c>
      <c r="F439" s="5">
        <v>0.44124999999999998</v>
      </c>
    </row>
    <row r="440" spans="1:6" x14ac:dyDescent="0.35">
      <c r="A440" s="1">
        <f t="shared" si="6"/>
        <v>53813</v>
      </c>
      <c r="B440" s="5">
        <v>0.5880563887404151</v>
      </c>
      <c r="C440" s="5">
        <v>0.45029577464788673</v>
      </c>
      <c r="D440" s="5">
        <v>0.63303064246561047</v>
      </c>
      <c r="E440" s="5">
        <v>0.34043921399999999</v>
      </c>
      <c r="F440" s="5">
        <v>0.44437900000000002</v>
      </c>
    </row>
    <row r="441" spans="1:6" x14ac:dyDescent="0.35">
      <c r="A441" s="1">
        <f t="shared" si="6"/>
        <v>53844</v>
      </c>
      <c r="B441" s="5">
        <v>0.59252867440977397</v>
      </c>
      <c r="C441" s="5">
        <v>0.45346478873239376</v>
      </c>
      <c r="D441" s="5">
        <v>0.63523858409957135</v>
      </c>
      <c r="E441" s="5">
        <v>0.34295429799999999</v>
      </c>
      <c r="F441" s="5">
        <v>0.44760699999999998</v>
      </c>
    </row>
    <row r="442" spans="1:6" x14ac:dyDescent="0.35">
      <c r="A442" s="1">
        <f t="shared" si="6"/>
        <v>53874</v>
      </c>
      <c r="B442" s="5">
        <v>0.59667161378652667</v>
      </c>
      <c r="C442" s="5">
        <v>0.45714084507042191</v>
      </c>
      <c r="D442" s="5">
        <v>0.63748992347615352</v>
      </c>
      <c r="E442" s="5">
        <v>0.34546737799999999</v>
      </c>
      <c r="F442" s="5">
        <v>0.45073600000000003</v>
      </c>
    </row>
    <row r="443" spans="1:6" x14ac:dyDescent="0.35">
      <c r="A443" s="1">
        <f t="shared" si="6"/>
        <v>53905</v>
      </c>
      <c r="B443" s="5">
        <v>0.60097311889494132</v>
      </c>
      <c r="C443" s="5">
        <v>0.4609859154929572</v>
      </c>
      <c r="D443" s="5">
        <v>0.63938452628803899</v>
      </c>
      <c r="E443" s="5">
        <v>0.34797845199999999</v>
      </c>
      <c r="F443" s="5">
        <v>0.45396300000000001</v>
      </c>
    </row>
    <row r="444" spans="1:6" x14ac:dyDescent="0.35">
      <c r="A444" s="1">
        <f t="shared" si="6"/>
        <v>53936</v>
      </c>
      <c r="B444" s="5">
        <v>0.60527060800298871</v>
      </c>
      <c r="C444" s="5">
        <v>0.4646197183098586</v>
      </c>
      <c r="D444" s="5">
        <v>0.6417195339969054</v>
      </c>
      <c r="E444" s="5">
        <v>0.35048752</v>
      </c>
      <c r="F444" s="5">
        <v>0.45709300000000003</v>
      </c>
    </row>
    <row r="445" spans="1:6" x14ac:dyDescent="0.35">
      <c r="A445" s="1">
        <f t="shared" si="6"/>
        <v>53966</v>
      </c>
      <c r="B445" s="5">
        <v>0.60956412017132366</v>
      </c>
      <c r="C445" s="5">
        <v>0.46781858353527667</v>
      </c>
      <c r="D445" s="5">
        <v>0.64384411492932148</v>
      </c>
      <c r="E445" s="5">
        <v>0.35299388999999998</v>
      </c>
      <c r="F445" s="5">
        <v>0.46032000000000001</v>
      </c>
    </row>
    <row r="446" spans="1:6" x14ac:dyDescent="0.35">
      <c r="A446" s="1">
        <f t="shared" si="6"/>
        <v>53997</v>
      </c>
      <c r="B446" s="5">
        <v>0.61385369376969234</v>
      </c>
      <c r="C446" s="5">
        <v>0.47070873997469753</v>
      </c>
      <c r="D446" s="5">
        <v>0.6460120966271452</v>
      </c>
      <c r="E446" s="5">
        <v>0.355497483</v>
      </c>
      <c r="F446" s="5">
        <v>0.463449</v>
      </c>
    </row>
    <row r="447" spans="1:6" x14ac:dyDescent="0.35">
      <c r="A447" s="1">
        <f t="shared" si="6"/>
        <v>54027</v>
      </c>
      <c r="B447" s="5">
        <v>0.6181393664945658</v>
      </c>
      <c r="C447" s="5">
        <v>0.47403473177663286</v>
      </c>
      <c r="D447" s="5">
        <v>0.64840999664051668</v>
      </c>
      <c r="E447" s="5">
        <v>0.35799814499999999</v>
      </c>
      <c r="F447" s="5">
        <v>0.46657900000000002</v>
      </c>
    </row>
    <row r="448" spans="1:6" x14ac:dyDescent="0.35">
      <c r="A448" s="1">
        <f t="shared" si="6"/>
        <v>54058</v>
      </c>
      <c r="B448" s="5">
        <v>0.62234038653917634</v>
      </c>
      <c r="C448" s="5">
        <v>0.47736336862749107</v>
      </c>
      <c r="D448" s="5">
        <v>0.65084994809828578</v>
      </c>
      <c r="E448" s="5">
        <v>0.36049525999999998</v>
      </c>
      <c r="F448" s="5">
        <v>0.46970800000000001</v>
      </c>
    </row>
    <row r="449" spans="1:6" x14ac:dyDescent="0.35">
      <c r="A449" s="1">
        <f t="shared" si="6"/>
        <v>54089</v>
      </c>
      <c r="B449" s="5">
        <v>0.62653772167407062</v>
      </c>
      <c r="C449" s="5">
        <v>0.48057803569951407</v>
      </c>
      <c r="D449" s="5">
        <v>0.65291382327071013</v>
      </c>
      <c r="E449" s="5">
        <v>0.36298905799999998</v>
      </c>
      <c r="F449" s="5">
        <v>0.47283799999999998</v>
      </c>
    </row>
    <row r="450" spans="1:6" x14ac:dyDescent="0.35">
      <c r="A450" s="1">
        <f t="shared" si="6"/>
        <v>54118</v>
      </c>
      <c r="B450" s="5">
        <v>0.63065075793396985</v>
      </c>
      <c r="C450" s="5">
        <v>0.48375982116157235</v>
      </c>
      <c r="D450" s="5">
        <v>0.65510319359563274</v>
      </c>
      <c r="E450" s="5">
        <v>0.36547869199999999</v>
      </c>
      <c r="F450" s="5">
        <v>0.47596699999999997</v>
      </c>
    </row>
    <row r="451" spans="1:6" x14ac:dyDescent="0.35">
      <c r="A451" s="1">
        <f t="shared" si="6"/>
        <v>54149</v>
      </c>
      <c r="B451" s="5">
        <v>0.63484089315532355</v>
      </c>
      <c r="C451" s="5">
        <v>0.48701872109683053</v>
      </c>
      <c r="D451" s="5">
        <v>0.65737623237329479</v>
      </c>
      <c r="E451" s="5">
        <v>0.367964238</v>
      </c>
      <c r="F451" s="5">
        <v>0.479097</v>
      </c>
    </row>
    <row r="452" spans="1:6" x14ac:dyDescent="0.35">
      <c r="A452" s="1">
        <f t="shared" si="6"/>
        <v>54179</v>
      </c>
      <c r="B452" s="5">
        <v>0.63854437918326079</v>
      </c>
      <c r="C452" s="5">
        <v>0.49006732486071913</v>
      </c>
      <c r="D452" s="5">
        <v>0.6597538693722842</v>
      </c>
      <c r="E452" s="5">
        <v>0.370445619</v>
      </c>
      <c r="F452" s="5">
        <v>0.48222599999999999</v>
      </c>
    </row>
    <row r="453" spans="1:6" x14ac:dyDescent="0.35">
      <c r="A453" s="1">
        <f t="shared" si="6"/>
        <v>54210</v>
      </c>
      <c r="B453" s="5">
        <v>0.64240598205240473</v>
      </c>
      <c r="C453" s="5">
        <v>0.49326701033790099</v>
      </c>
      <c r="D453" s="5">
        <v>0.6622361016651801</v>
      </c>
      <c r="E453" s="5">
        <v>0.37292229599999999</v>
      </c>
      <c r="F453" s="5">
        <v>0.48535499999999998</v>
      </c>
    </row>
    <row r="454" spans="1:6" x14ac:dyDescent="0.35">
      <c r="A454" s="1">
        <f t="shared" ref="A454:A483" si="7">EDATE(A453,1)</f>
        <v>54240</v>
      </c>
      <c r="B454" s="5">
        <v>0.64634496656419993</v>
      </c>
      <c r="C454" s="5">
        <v>0.49641298469039608</v>
      </c>
      <c r="D454" s="5">
        <v>0.66409153828341982</v>
      </c>
      <c r="E454" s="5">
        <v>0.37539403700000001</v>
      </c>
      <c r="F454" s="5">
        <v>0.488485</v>
      </c>
    </row>
    <row r="455" spans="1:6" x14ac:dyDescent="0.35">
      <c r="A455" s="1">
        <f t="shared" si="7"/>
        <v>54271</v>
      </c>
      <c r="B455" s="5">
        <v>0.65003987264162799</v>
      </c>
      <c r="C455" s="5">
        <v>0.50016149776984942</v>
      </c>
      <c r="D455" s="5">
        <v>0.66615607845771352</v>
      </c>
      <c r="E455" s="5">
        <v>0.377860688</v>
      </c>
      <c r="F455" s="5">
        <v>0.491614</v>
      </c>
    </row>
    <row r="456" spans="1:6" x14ac:dyDescent="0.35">
      <c r="A456" s="1">
        <f t="shared" si="7"/>
        <v>54302</v>
      </c>
      <c r="B456" s="5">
        <v>0.65381232767346875</v>
      </c>
      <c r="C456" s="5">
        <v>0.5033110677046454</v>
      </c>
      <c r="D456" s="5">
        <v>0.66824317346535633</v>
      </c>
      <c r="E456" s="5">
        <v>0.38032178500000002</v>
      </c>
      <c r="F456" s="5">
        <v>0.49464599999999997</v>
      </c>
    </row>
    <row r="457" spans="1:6" x14ac:dyDescent="0.35">
      <c r="A457" s="1">
        <f t="shared" si="7"/>
        <v>54332</v>
      </c>
      <c r="B457" s="5">
        <v>0.65750176445397579</v>
      </c>
      <c r="C457" s="5">
        <v>0.50678672285333048</v>
      </c>
      <c r="D457" s="5">
        <v>0.6702034949125476</v>
      </c>
      <c r="E457" s="5">
        <v>0.38277740700000001</v>
      </c>
      <c r="F457" s="5">
        <v>0.49777500000000002</v>
      </c>
    </row>
    <row r="458" spans="1:6" x14ac:dyDescent="0.35">
      <c r="A458" s="1">
        <f t="shared" si="7"/>
        <v>54363</v>
      </c>
      <c r="B458" s="5">
        <v>0.66118852733512712</v>
      </c>
      <c r="C458" s="5">
        <v>0.51039028769587447</v>
      </c>
      <c r="D458" s="5">
        <v>0.67241624823762414</v>
      </c>
      <c r="E458" s="5">
        <v>0.38522685899999998</v>
      </c>
      <c r="F458" s="5">
        <v>0.500807</v>
      </c>
    </row>
    <row r="459" spans="1:6" x14ac:dyDescent="0.35">
      <c r="A459" s="1">
        <f t="shared" si="7"/>
        <v>54393</v>
      </c>
      <c r="B459" s="5">
        <v>0.66471245805423784</v>
      </c>
      <c r="C459" s="5">
        <v>0.51399162095505402</v>
      </c>
      <c r="D459" s="5">
        <v>0.67460825643563471</v>
      </c>
      <c r="E459" s="5">
        <v>0.38766998699999999</v>
      </c>
      <c r="F459" s="5">
        <v>0.50383900000000004</v>
      </c>
    </row>
    <row r="460" spans="1:6" x14ac:dyDescent="0.35">
      <c r="A460" s="1">
        <f t="shared" si="7"/>
        <v>54424</v>
      </c>
      <c r="B460" s="5">
        <v>0.66863415155805028</v>
      </c>
      <c r="C460" s="5">
        <v>0.51709416144465403</v>
      </c>
      <c r="D460" s="5">
        <v>0.67656921752012067</v>
      </c>
      <c r="E460" s="5">
        <v>0.39010694499999998</v>
      </c>
      <c r="F460" s="5">
        <v>0.50696799999999997</v>
      </c>
    </row>
    <row r="461" spans="1:6" x14ac:dyDescent="0.35">
      <c r="A461" s="1">
        <f t="shared" si="7"/>
        <v>54455</v>
      </c>
      <c r="B461" s="5">
        <v>0.67215300954251822</v>
      </c>
      <c r="C461" s="5">
        <v>0.52020630744733809</v>
      </c>
      <c r="D461" s="5">
        <v>0.67880352268331667</v>
      </c>
      <c r="E461" s="5">
        <v>0.39253703899999998</v>
      </c>
      <c r="F461" s="5">
        <v>0.51</v>
      </c>
    </row>
    <row r="462" spans="1:6" x14ac:dyDescent="0.35">
      <c r="A462" s="1">
        <f t="shared" si="7"/>
        <v>54483</v>
      </c>
      <c r="B462" s="5">
        <v>0.67558957387286855</v>
      </c>
      <c r="C462" s="5">
        <v>0.5234205011818136</v>
      </c>
      <c r="D462" s="5">
        <v>0.68124697641217469</v>
      </c>
      <c r="E462" s="5">
        <v>0.394960115</v>
      </c>
      <c r="F462" s="5">
        <v>0.51303100000000001</v>
      </c>
    </row>
    <row r="463" spans="1:6" x14ac:dyDescent="0.35">
      <c r="A463" s="1">
        <f t="shared" si="7"/>
        <v>54514</v>
      </c>
      <c r="B463" s="5">
        <v>0.6787044161501935</v>
      </c>
      <c r="C463" s="5">
        <v>0.52667185281942142</v>
      </c>
      <c r="D463" s="5">
        <v>0.68312637997908487</v>
      </c>
      <c r="E463" s="5">
        <v>0.39737594100000001</v>
      </c>
      <c r="F463" s="5">
        <v>0.51606300000000005</v>
      </c>
    </row>
    <row r="464" spans="1:6" x14ac:dyDescent="0.35">
      <c r="A464" s="1">
        <f t="shared" si="7"/>
        <v>54544</v>
      </c>
      <c r="B464" s="5">
        <v>0.68205688024750999</v>
      </c>
      <c r="C464" s="5">
        <v>0.52992317489392871</v>
      </c>
      <c r="D464" s="5">
        <v>0.68519403265411838</v>
      </c>
      <c r="E464" s="5">
        <v>0.399784209</v>
      </c>
      <c r="F464" s="5">
        <v>0.51909499999999997</v>
      </c>
    </row>
    <row r="465" spans="1:6" x14ac:dyDescent="0.35">
      <c r="A465" s="1">
        <f t="shared" si="7"/>
        <v>54575</v>
      </c>
      <c r="B465" s="5">
        <v>0.68524768446413797</v>
      </c>
      <c r="C465" s="5">
        <v>0.53332058163732932</v>
      </c>
      <c r="D465" s="5">
        <v>0.68753506466198555</v>
      </c>
      <c r="E465" s="5">
        <v>0.40218484199999999</v>
      </c>
      <c r="F465" s="5">
        <v>0.52202899999999997</v>
      </c>
    </row>
    <row r="466" spans="1:6" x14ac:dyDescent="0.35">
      <c r="A466" s="1">
        <f t="shared" si="7"/>
        <v>54605</v>
      </c>
      <c r="B466" s="5">
        <v>0.68867574547628607</v>
      </c>
      <c r="C466" s="5">
        <v>0.53647481581267642</v>
      </c>
      <c r="D466" s="5">
        <v>0.68974938984899148</v>
      </c>
      <c r="E466" s="5">
        <v>0.40457714500000003</v>
      </c>
      <c r="F466" s="5">
        <v>0.52505999999999997</v>
      </c>
    </row>
    <row r="467" spans="1:6" x14ac:dyDescent="0.35">
      <c r="A467" s="1">
        <f t="shared" si="7"/>
        <v>54636</v>
      </c>
      <c r="B467" s="5">
        <v>0.69194227109903528</v>
      </c>
      <c r="C467" s="5">
        <v>0.53988214702004822</v>
      </c>
      <c r="D467" s="5">
        <v>0.69194454341600564</v>
      </c>
      <c r="E467" s="5">
        <v>0.40696111899999998</v>
      </c>
      <c r="F467" s="5">
        <v>0.52799399999999996</v>
      </c>
    </row>
    <row r="468" spans="1:6" x14ac:dyDescent="0.35">
      <c r="A468" s="1">
        <f t="shared" si="7"/>
        <v>54667</v>
      </c>
      <c r="B468" s="5">
        <v>0.69520681625121661</v>
      </c>
      <c r="C468" s="5">
        <v>0.54321711935027905</v>
      </c>
      <c r="D468" s="5">
        <v>0.69409656039111656</v>
      </c>
      <c r="E468" s="5">
        <v>0.40933676400000002</v>
      </c>
      <c r="F468" s="5">
        <v>0.531026</v>
      </c>
    </row>
    <row r="469" spans="1:6" x14ac:dyDescent="0.35">
      <c r="A469" s="1">
        <f t="shared" si="7"/>
        <v>54697</v>
      </c>
      <c r="B469" s="5">
        <v>0.69823066847911952</v>
      </c>
      <c r="C469" s="5">
        <v>0.5463653283956651</v>
      </c>
      <c r="D469" s="5">
        <v>0.69616676420372303</v>
      </c>
      <c r="E469" s="5">
        <v>0.41170338499999998</v>
      </c>
      <c r="F469" s="5">
        <v>0.53395899999999996</v>
      </c>
    </row>
    <row r="470" spans="1:6" x14ac:dyDescent="0.35">
      <c r="A470" s="1">
        <f t="shared" si="7"/>
        <v>54728</v>
      </c>
      <c r="B470" s="5">
        <v>0.70117330968893921</v>
      </c>
      <c r="C470" s="5">
        <v>0.54984486471379923</v>
      </c>
      <c r="D470" s="5">
        <v>0.69815358116909654</v>
      </c>
      <c r="E470" s="5">
        <v>0.41406098299999999</v>
      </c>
      <c r="F470" s="5">
        <v>0.53689299999999995</v>
      </c>
    </row>
    <row r="471" spans="1:6" x14ac:dyDescent="0.35">
      <c r="A471" s="1">
        <f t="shared" si="7"/>
        <v>54758</v>
      </c>
      <c r="B471" s="5">
        <v>0.70419385521697331</v>
      </c>
      <c r="C471" s="5">
        <v>0.55311108647517759</v>
      </c>
      <c r="D471" s="5">
        <v>0.70014062083991091</v>
      </c>
      <c r="E471" s="5">
        <v>0.41640924899999998</v>
      </c>
      <c r="F471" s="5">
        <v>0.53982699999999995</v>
      </c>
    </row>
    <row r="472" spans="1:6" x14ac:dyDescent="0.35">
      <c r="A472" s="1">
        <f t="shared" si="7"/>
        <v>54789</v>
      </c>
      <c r="B472" s="5">
        <v>0.70705385134395948</v>
      </c>
      <c r="C472" s="5">
        <v>0.55644869199917268</v>
      </c>
      <c r="D472" s="5">
        <v>0.7020034299777409</v>
      </c>
      <c r="E472" s="5">
        <v>0.41874771900000002</v>
      </c>
      <c r="F472" s="5">
        <v>0.54276100000000005</v>
      </c>
    </row>
    <row r="473" spans="1:6" x14ac:dyDescent="0.35">
      <c r="A473" s="1">
        <f t="shared" si="7"/>
        <v>54820</v>
      </c>
      <c r="B473" s="5">
        <v>0.7098329621148427</v>
      </c>
      <c r="C473" s="5">
        <v>0.55981361643151795</v>
      </c>
      <c r="D473" s="5">
        <v>0.70464118799627062</v>
      </c>
      <c r="E473" s="5">
        <v>0.42107654999999999</v>
      </c>
      <c r="F473" s="5">
        <v>0.545597</v>
      </c>
    </row>
    <row r="474" spans="1:6" x14ac:dyDescent="0.35">
      <c r="A474" s="1">
        <f t="shared" si="7"/>
        <v>54848</v>
      </c>
      <c r="B474" s="5">
        <v>0.71261067943296008</v>
      </c>
      <c r="C474" s="5">
        <v>0.56325892346021256</v>
      </c>
      <c r="D474" s="5">
        <v>0.70646267578105792</v>
      </c>
      <c r="E474" s="5">
        <v>0.42339489200000002</v>
      </c>
      <c r="F474" s="5">
        <v>0.54853099999999999</v>
      </c>
    </row>
    <row r="475" spans="1:6" x14ac:dyDescent="0.35">
      <c r="A475" s="1">
        <f t="shared" si="7"/>
        <v>54879</v>
      </c>
      <c r="B475" s="5">
        <v>0.715149039473435</v>
      </c>
      <c r="C475" s="5">
        <v>0.56679299645652381</v>
      </c>
      <c r="D475" s="5">
        <v>0.70834864061313607</v>
      </c>
      <c r="E475" s="5">
        <v>0.42570282100000001</v>
      </c>
      <c r="F475" s="5">
        <v>0.55136700000000005</v>
      </c>
    </row>
    <row r="476" spans="1:6" x14ac:dyDescent="0.35">
      <c r="A476" s="1">
        <f t="shared" si="7"/>
        <v>54909</v>
      </c>
      <c r="B476" s="5">
        <v>0.71784482207045497</v>
      </c>
      <c r="C476" s="5">
        <v>0.57039689743526389</v>
      </c>
      <c r="D476" s="5">
        <v>0.71044381786385347</v>
      </c>
      <c r="E476" s="5">
        <v>0.42800041700000002</v>
      </c>
      <c r="F476" s="5">
        <v>0.554203</v>
      </c>
    </row>
    <row r="477" spans="1:6" x14ac:dyDescent="0.35">
      <c r="A477" s="1">
        <f t="shared" si="7"/>
        <v>54940</v>
      </c>
      <c r="B477" s="5">
        <v>0.72061855941985398</v>
      </c>
      <c r="C477" s="5">
        <v>0.57395643708343813</v>
      </c>
      <c r="D477" s="5">
        <v>0.71247656952250038</v>
      </c>
      <c r="E477" s="5">
        <v>0.43028675199999999</v>
      </c>
      <c r="F477" s="5">
        <v>0.55703899999999995</v>
      </c>
    </row>
    <row r="478" spans="1:6" x14ac:dyDescent="0.35">
      <c r="A478" s="1">
        <f t="shared" si="7"/>
        <v>54970</v>
      </c>
      <c r="B478" s="5">
        <v>0.72331172114274034</v>
      </c>
      <c r="C478" s="5">
        <v>0.57753347363398344</v>
      </c>
      <c r="D478" s="5">
        <v>0.7142797112952779</v>
      </c>
      <c r="E478" s="5">
        <v>0.432562059</v>
      </c>
      <c r="F478" s="5">
        <v>0.55987500000000001</v>
      </c>
    </row>
    <row r="479" spans="1:6" x14ac:dyDescent="0.35">
      <c r="A479" s="1">
        <f t="shared" si="7"/>
        <v>55001</v>
      </c>
      <c r="B479" s="5">
        <v>0.72600360135385422</v>
      </c>
      <c r="C479" s="5">
        <v>0.58096127645418361</v>
      </c>
      <c r="D479" s="5">
        <v>0.71641747946470002</v>
      </c>
      <c r="E479" s="5">
        <v>0.434825874</v>
      </c>
      <c r="F479" s="5">
        <v>0.56271099999999996</v>
      </c>
    </row>
    <row r="480" spans="1:6" x14ac:dyDescent="0.35">
      <c r="A480" s="1">
        <f t="shared" si="7"/>
        <v>55032</v>
      </c>
      <c r="B480" s="5">
        <v>0.72877334199769994</v>
      </c>
      <c r="C480" s="5">
        <v>0.58432757689631887</v>
      </c>
      <c r="D480" s="5">
        <v>0.71891232989292309</v>
      </c>
      <c r="E480" s="5">
        <v>0.43707781200000001</v>
      </c>
      <c r="F480" s="5">
        <v>0.56544899999999998</v>
      </c>
    </row>
    <row r="481" spans="1:6" x14ac:dyDescent="0.35">
      <c r="A481" s="1">
        <f t="shared" si="7"/>
        <v>55062</v>
      </c>
      <c r="B481" s="5">
        <v>0.73114625329522953</v>
      </c>
      <c r="C481" s="5">
        <v>0.58768590719561875</v>
      </c>
      <c r="D481" s="5">
        <v>0.7209879679455039</v>
      </c>
      <c r="E481" s="5">
        <v>0.43931795000000001</v>
      </c>
      <c r="F481" s="5">
        <v>0.56828500000000004</v>
      </c>
    </row>
    <row r="482" spans="1:6" x14ac:dyDescent="0.35">
      <c r="A482" s="1">
        <f t="shared" si="7"/>
        <v>55093</v>
      </c>
      <c r="B482" s="5">
        <v>0.73375537440063632</v>
      </c>
      <c r="C482" s="5">
        <v>0.59102760923304087</v>
      </c>
      <c r="D482" s="5">
        <v>0.723274407258514</v>
      </c>
      <c r="E482" s="5">
        <v>0.44154559399999999</v>
      </c>
      <c r="F482" s="5">
        <v>0.57102399999999998</v>
      </c>
    </row>
    <row r="483" spans="1:6" x14ac:dyDescent="0.35">
      <c r="A483" s="1">
        <f t="shared" si="7"/>
        <v>55123</v>
      </c>
      <c r="B483" s="5">
        <v>0.73628428334289464</v>
      </c>
      <c r="C483" s="5">
        <v>0.59463069111896483</v>
      </c>
      <c r="D483" s="5">
        <v>0.72539398069609251</v>
      </c>
      <c r="E483" s="5">
        <v>0.443760667</v>
      </c>
      <c r="F483" s="5">
        <v>0.57376199999999999</v>
      </c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63317-AF94-41D3-B1AC-CD4C90518623}">
  <dimension ref="A1:H43"/>
  <sheetViews>
    <sheetView workbookViewId="0"/>
  </sheetViews>
  <sheetFormatPr defaultRowHeight="14.5" x14ac:dyDescent="0.35"/>
  <cols>
    <col min="4" max="4" width="1.36328125" customWidth="1"/>
  </cols>
  <sheetData>
    <row r="1" spans="1:8" x14ac:dyDescent="0.35">
      <c r="A1" s="18" t="s">
        <v>43</v>
      </c>
      <c r="B1" s="19"/>
      <c r="C1" s="19"/>
      <c r="D1" s="14"/>
      <c r="E1" s="18" t="s">
        <v>45</v>
      </c>
      <c r="F1" s="19"/>
      <c r="G1" s="19"/>
      <c r="H1" s="19"/>
    </row>
    <row r="2" spans="1:8" x14ac:dyDescent="0.35">
      <c r="A2" s="18" t="s">
        <v>44</v>
      </c>
      <c r="B2" s="19"/>
      <c r="C2" s="19"/>
      <c r="D2" s="14"/>
      <c r="E2" s="18" t="s">
        <v>46</v>
      </c>
      <c r="F2" s="19"/>
      <c r="G2" s="19"/>
      <c r="H2" s="19"/>
    </row>
    <row r="3" spans="1:8" x14ac:dyDescent="0.35">
      <c r="A3" s="20"/>
      <c r="B3" s="26" t="s">
        <v>41</v>
      </c>
      <c r="C3" s="21" t="s">
        <v>42</v>
      </c>
      <c r="D3" s="14"/>
      <c r="E3" s="20"/>
      <c r="F3" s="21" t="s">
        <v>47</v>
      </c>
      <c r="G3" s="21" t="s">
        <v>48</v>
      </c>
      <c r="H3" s="21" t="s">
        <v>49</v>
      </c>
    </row>
    <row r="4" spans="1:8" x14ac:dyDescent="0.35">
      <c r="A4" s="18">
        <v>2011</v>
      </c>
      <c r="B4" s="27">
        <v>0.90016456390565003</v>
      </c>
      <c r="C4" s="23">
        <v>9.9835436094349972E-2</v>
      </c>
      <c r="D4" s="14"/>
      <c r="E4" s="18">
        <v>2011</v>
      </c>
      <c r="F4" s="22">
        <v>0.2579886560493812</v>
      </c>
      <c r="G4" s="22">
        <v>0.6292646985678102</v>
      </c>
      <c r="H4" s="22">
        <v>0.11274664538280849</v>
      </c>
    </row>
    <row r="5" spans="1:8" x14ac:dyDescent="0.35">
      <c r="A5" s="18">
        <v>2012</v>
      </c>
      <c r="B5" s="27">
        <v>0.91579861111111116</v>
      </c>
      <c r="C5" s="23">
        <v>8.4201388888888895E-2</v>
      </c>
      <c r="D5" s="14"/>
      <c r="E5" s="18">
        <v>2012</v>
      </c>
      <c r="F5" s="23">
        <v>0.21962081563317626</v>
      </c>
      <c r="G5" s="23">
        <v>0.53415201995062045</v>
      </c>
      <c r="H5" s="23">
        <v>0.24622716441620335</v>
      </c>
    </row>
    <row r="6" spans="1:8" x14ac:dyDescent="0.35">
      <c r="A6" s="18">
        <v>2013</v>
      </c>
      <c r="B6" s="27">
        <v>0.92103664709455357</v>
      </c>
      <c r="C6" s="23">
        <v>7.8963352905446441E-2</v>
      </c>
      <c r="D6" s="14"/>
      <c r="E6" s="18">
        <v>2013</v>
      </c>
      <c r="F6" s="23">
        <v>0.22860695849091414</v>
      </c>
      <c r="G6" s="23">
        <v>0.54705983936253422</v>
      </c>
      <c r="H6" s="23">
        <v>0.22433320214655164</v>
      </c>
    </row>
    <row r="7" spans="1:8" x14ac:dyDescent="0.35">
      <c r="A7" s="18">
        <v>2014</v>
      </c>
      <c r="B7" s="27">
        <v>0.92682202760872789</v>
      </c>
      <c r="C7" s="23">
        <v>7.3177972391272078E-2</v>
      </c>
      <c r="D7" s="14"/>
      <c r="E7" s="18">
        <v>2014</v>
      </c>
      <c r="F7" s="23">
        <v>0.24226242014054508</v>
      </c>
      <c r="G7" s="23">
        <v>0.51439898991068711</v>
      </c>
      <c r="H7" s="23">
        <v>0.24333858994876781</v>
      </c>
    </row>
    <row r="8" spans="1:8" x14ac:dyDescent="0.35">
      <c r="A8" s="18">
        <v>2015</v>
      </c>
      <c r="B8" s="27">
        <v>0.92941840767927719</v>
      </c>
      <c r="C8" s="23">
        <v>7.0581592320722752E-2</v>
      </c>
      <c r="D8" s="14"/>
      <c r="E8" s="18">
        <v>2015</v>
      </c>
      <c r="F8" s="23">
        <v>0.25447089060327438</v>
      </c>
      <c r="G8" s="23">
        <v>0.52341434851618029</v>
      </c>
      <c r="H8" s="23">
        <v>0.22211476088054535</v>
      </c>
    </row>
    <row r="9" spans="1:8" x14ac:dyDescent="0.35">
      <c r="A9" s="18">
        <v>2016</v>
      </c>
      <c r="B9" s="27">
        <v>0.92911930505498563</v>
      </c>
      <c r="C9" s="23">
        <v>7.0880694945014325E-2</v>
      </c>
      <c r="D9" s="14"/>
      <c r="E9" s="18">
        <v>2016</v>
      </c>
      <c r="F9" s="23">
        <v>0.22189947896677964</v>
      </c>
      <c r="G9" s="23">
        <v>0.50309816053337608</v>
      </c>
      <c r="H9" s="23">
        <v>0.27500236049984428</v>
      </c>
    </row>
    <row r="10" spans="1:8" x14ac:dyDescent="0.35">
      <c r="A10" s="18">
        <v>2017</v>
      </c>
      <c r="B10" s="27">
        <v>0.92451843458554872</v>
      </c>
      <c r="C10" s="23">
        <v>7.5481565414451321E-2</v>
      </c>
      <c r="D10" s="14"/>
      <c r="E10" s="18">
        <v>2017</v>
      </c>
      <c r="F10" s="23">
        <v>0.221394659707565</v>
      </c>
      <c r="G10" s="23">
        <v>0.50454320282919907</v>
      </c>
      <c r="H10" s="23">
        <v>0.2740621374632361</v>
      </c>
    </row>
    <row r="11" spans="1:8" x14ac:dyDescent="0.35">
      <c r="A11" s="21">
        <v>2018</v>
      </c>
      <c r="B11" s="28">
        <v>0.92118808539363761</v>
      </c>
      <c r="C11" s="24">
        <v>7.8811914606362332E-2</v>
      </c>
      <c r="D11" s="14"/>
      <c r="E11" s="21">
        <v>2018</v>
      </c>
      <c r="F11" s="24">
        <v>0.22159105858107198</v>
      </c>
      <c r="G11" s="24">
        <v>0.49573429207103953</v>
      </c>
      <c r="H11" s="24">
        <v>0.28267464934788838</v>
      </c>
    </row>
    <row r="12" spans="1:8" x14ac:dyDescent="0.35">
      <c r="A12" s="18">
        <v>2019</v>
      </c>
      <c r="B12" s="29">
        <v>0.92007419953222036</v>
      </c>
      <c r="C12" s="25">
        <v>7.9925800467779654E-2</v>
      </c>
      <c r="D12" s="14"/>
      <c r="E12" s="18">
        <v>2019</v>
      </c>
      <c r="F12" s="25">
        <v>0.21704562731476704</v>
      </c>
      <c r="G12" s="25">
        <v>0.47779650861254375</v>
      </c>
      <c r="H12" s="25">
        <v>0.3051578640726893</v>
      </c>
    </row>
    <row r="13" spans="1:8" x14ac:dyDescent="0.35">
      <c r="A13" s="18">
        <v>2020</v>
      </c>
      <c r="B13" s="29">
        <v>0.91978691019786907</v>
      </c>
      <c r="C13" s="25">
        <v>8.0213089802130905E-2</v>
      </c>
      <c r="D13" s="14"/>
      <c r="E13" s="18">
        <v>2020</v>
      </c>
      <c r="F13" s="25">
        <v>0.20422889185536269</v>
      </c>
      <c r="G13" s="25">
        <v>0.43798666403629966</v>
      </c>
      <c r="H13" s="25">
        <v>0.35778444410833754</v>
      </c>
    </row>
    <row r="14" spans="1:8" x14ac:dyDescent="0.35">
      <c r="A14" s="18">
        <v>2021</v>
      </c>
      <c r="B14" s="29">
        <v>0.92179450486548364</v>
      </c>
      <c r="C14" s="25">
        <v>7.8205495134516315E-2</v>
      </c>
      <c r="D14" s="14"/>
      <c r="E14" s="18">
        <v>2021</v>
      </c>
      <c r="F14" s="25">
        <v>0.20676962164038029</v>
      </c>
      <c r="G14" s="25">
        <v>0.43222377253849853</v>
      </c>
      <c r="H14" s="25">
        <v>0.3610066058211211</v>
      </c>
    </row>
    <row r="15" spans="1:8" x14ac:dyDescent="0.35">
      <c r="A15" s="18">
        <v>2022</v>
      </c>
      <c r="B15" s="29">
        <v>0.92156177970245168</v>
      </c>
      <c r="C15" s="25">
        <v>7.8438220297548364E-2</v>
      </c>
      <c r="D15" s="14"/>
      <c r="E15" s="18">
        <v>2022</v>
      </c>
      <c r="F15" s="25">
        <v>0.208327101210523</v>
      </c>
      <c r="G15" s="25">
        <v>0.42615685221928878</v>
      </c>
      <c r="H15" s="25">
        <v>0.36551604657018821</v>
      </c>
    </row>
    <row r="16" spans="1:8" x14ac:dyDescent="0.35">
      <c r="A16" s="18">
        <v>2023</v>
      </c>
      <c r="B16" s="29">
        <v>0.92026285482013415</v>
      </c>
      <c r="C16" s="25">
        <v>7.9737145179865868E-2</v>
      </c>
      <c r="D16" s="14"/>
      <c r="E16" s="18">
        <v>2023</v>
      </c>
      <c r="F16" s="25">
        <v>0.20327308924483409</v>
      </c>
      <c r="G16" s="25">
        <v>0.43329200104033788</v>
      </c>
      <c r="H16" s="25">
        <v>0.36343490971482806</v>
      </c>
    </row>
    <row r="17" spans="1:8" x14ac:dyDescent="0.35">
      <c r="A17" s="18">
        <v>2024</v>
      </c>
      <c r="B17" s="29">
        <v>0.91919657556799472</v>
      </c>
      <c r="C17" s="25">
        <v>8.0803424432005264E-2</v>
      </c>
      <c r="D17" s="14"/>
      <c r="E17" s="18">
        <v>2024</v>
      </c>
      <c r="F17" s="25">
        <v>0.19953351706788461</v>
      </c>
      <c r="G17" s="25">
        <v>0.44127382386320813</v>
      </c>
      <c r="H17" s="25">
        <v>0.35919265906890724</v>
      </c>
    </row>
    <row r="18" spans="1:8" x14ac:dyDescent="0.35">
      <c r="A18" s="18">
        <v>2025</v>
      </c>
      <c r="B18" s="29">
        <v>0.91828768876375733</v>
      </c>
      <c r="C18" s="25">
        <v>8.1712311236242646E-2</v>
      </c>
      <c r="D18" s="14"/>
      <c r="E18" s="18">
        <v>2025</v>
      </c>
      <c r="F18" s="25">
        <v>0.19637172099852093</v>
      </c>
      <c r="G18" s="25">
        <v>0.4480414763043169</v>
      </c>
      <c r="H18" s="25">
        <v>0.35558680269716214</v>
      </c>
    </row>
    <row r="19" spans="1:8" x14ac:dyDescent="0.35">
      <c r="A19" s="18">
        <v>2026</v>
      </c>
      <c r="B19" s="29">
        <v>0.91741293532338308</v>
      </c>
      <c r="C19" s="25">
        <v>8.2587064676616917E-2</v>
      </c>
      <c r="D19" s="14"/>
      <c r="E19" s="18">
        <v>2026</v>
      </c>
      <c r="F19" s="25">
        <v>0.19351820654387905</v>
      </c>
      <c r="G19" s="25">
        <v>0.45430798635094077</v>
      </c>
      <c r="H19" s="25">
        <v>0.35217380710518015</v>
      </c>
    </row>
    <row r="20" spans="1:8" x14ac:dyDescent="0.35">
      <c r="A20" s="18">
        <v>2027</v>
      </c>
      <c r="B20" s="29">
        <v>0.91665151239619325</v>
      </c>
      <c r="C20" s="25">
        <v>8.3348487603806753E-2</v>
      </c>
      <c r="D20" s="14"/>
      <c r="E20" s="18">
        <v>2027</v>
      </c>
      <c r="F20" s="25">
        <v>0.19074772800698617</v>
      </c>
      <c r="G20" s="25">
        <v>0.45979126042315971</v>
      </c>
      <c r="H20" s="25">
        <v>0.34946101156985415</v>
      </c>
    </row>
    <row r="21" spans="1:8" x14ac:dyDescent="0.35">
      <c r="A21" s="18">
        <v>2028</v>
      </c>
      <c r="B21" s="29">
        <v>0.91599267961508946</v>
      </c>
      <c r="C21" s="25">
        <v>8.4007320384910558E-2</v>
      </c>
      <c r="D21" s="14"/>
      <c r="E21" s="18">
        <v>2028</v>
      </c>
      <c r="F21" s="25">
        <v>0.18851857468043229</v>
      </c>
      <c r="G21" s="25">
        <v>0.46431033773676245</v>
      </c>
      <c r="H21" s="25">
        <v>0.34717108758280529</v>
      </c>
    </row>
    <row r="22" spans="1:8" x14ac:dyDescent="0.35">
      <c r="A22" s="18">
        <v>2029</v>
      </c>
      <c r="B22" s="29">
        <v>0.91539257385906425</v>
      </c>
      <c r="C22" s="25">
        <v>8.4607426140935735E-2</v>
      </c>
      <c r="D22" s="14"/>
      <c r="E22" s="18">
        <v>2029</v>
      </c>
      <c r="F22" s="25">
        <v>0.18650762947675087</v>
      </c>
      <c r="G22" s="25">
        <v>0.46852182588390184</v>
      </c>
      <c r="H22" s="25">
        <v>0.34497054463934734</v>
      </c>
    </row>
    <row r="23" spans="1:8" x14ac:dyDescent="0.35">
      <c r="A23" s="18">
        <v>2030</v>
      </c>
      <c r="B23" s="29">
        <v>0.9147816349384098</v>
      </c>
      <c r="C23" s="25">
        <v>8.521836506159014E-2</v>
      </c>
      <c r="D23" s="14"/>
      <c r="E23" s="18">
        <v>2030</v>
      </c>
      <c r="F23" s="25">
        <v>0.18469759403152361</v>
      </c>
      <c r="G23" s="25">
        <v>0.47244965040707793</v>
      </c>
      <c r="H23" s="25">
        <v>0.34285275556139844</v>
      </c>
    </row>
    <row r="24" spans="1:8" x14ac:dyDescent="0.35">
      <c r="A24" s="18">
        <v>2031</v>
      </c>
      <c r="B24" s="29">
        <v>0.91425766335769609</v>
      </c>
      <c r="C24" s="25">
        <v>8.5742336642303921E-2</v>
      </c>
      <c r="D24" s="14"/>
      <c r="E24" s="18">
        <v>2031</v>
      </c>
      <c r="F24" s="25">
        <v>0.18323970393324099</v>
      </c>
      <c r="G24" s="25">
        <v>0.47563800625369046</v>
      </c>
      <c r="H24" s="25">
        <v>0.34112228981306858</v>
      </c>
    </row>
    <row r="25" spans="1:8" x14ac:dyDescent="0.35">
      <c r="A25" s="18">
        <v>2032</v>
      </c>
      <c r="B25" s="29">
        <v>0.91362958226768964</v>
      </c>
      <c r="C25" s="25">
        <v>8.6370417732310314E-2</v>
      </c>
      <c r="D25" s="14"/>
      <c r="E25" s="18">
        <v>2032</v>
      </c>
      <c r="F25" s="25">
        <v>0.18176959767715314</v>
      </c>
      <c r="G25" s="25">
        <v>0.47871497675748637</v>
      </c>
      <c r="H25" s="25">
        <v>0.33951542556536057</v>
      </c>
    </row>
    <row r="26" spans="1:8" x14ac:dyDescent="0.35">
      <c r="A26" s="18">
        <v>2033</v>
      </c>
      <c r="B26" s="29">
        <v>0.91300490554221903</v>
      </c>
      <c r="C26" s="25">
        <v>8.699509445778103E-2</v>
      </c>
      <c r="D26" s="14"/>
      <c r="E26" s="18">
        <v>2033</v>
      </c>
      <c r="F26" s="25">
        <v>0.18035973110611536</v>
      </c>
      <c r="G26" s="25">
        <v>0.48128983733617026</v>
      </c>
      <c r="H26" s="25">
        <v>0.33835043155771449</v>
      </c>
    </row>
    <row r="27" spans="1:8" x14ac:dyDescent="0.35">
      <c r="A27" s="18">
        <v>2034</v>
      </c>
      <c r="B27" s="29">
        <v>0.9124188353187791</v>
      </c>
      <c r="C27" s="25">
        <v>8.7581164681220916E-2</v>
      </c>
      <c r="D27" s="14"/>
      <c r="E27" s="18">
        <v>2034</v>
      </c>
      <c r="F27" s="25">
        <v>0.17924924407826526</v>
      </c>
      <c r="G27" s="25">
        <v>0.48325959139624358</v>
      </c>
      <c r="H27" s="25">
        <v>0.33749116452549127</v>
      </c>
    </row>
    <row r="28" spans="1:8" x14ac:dyDescent="0.35">
      <c r="A28" s="18">
        <v>2035</v>
      </c>
      <c r="B28" s="29">
        <v>0.9118295739348371</v>
      </c>
      <c r="C28" s="25">
        <v>8.8170426065162913E-2</v>
      </c>
      <c r="D28" s="14"/>
      <c r="E28" s="18">
        <v>2035</v>
      </c>
      <c r="F28" s="25">
        <v>0.17818726969576038</v>
      </c>
      <c r="G28" s="25">
        <v>0.48514329494177949</v>
      </c>
      <c r="H28" s="25">
        <v>0.3366694353624603</v>
      </c>
    </row>
    <row r="29" spans="1:8" x14ac:dyDescent="0.35">
      <c r="A29" s="18">
        <v>2036</v>
      </c>
      <c r="B29" s="29">
        <v>0.91129904612056245</v>
      </c>
      <c r="C29" s="25">
        <v>8.8700953879437508E-2</v>
      </c>
      <c r="D29" s="14"/>
      <c r="E29" s="18">
        <v>2036</v>
      </c>
      <c r="F29" s="25">
        <v>0.17731460091517798</v>
      </c>
      <c r="G29" s="25">
        <v>0.48652974694506251</v>
      </c>
      <c r="H29" s="25">
        <v>0.33615565213975968</v>
      </c>
    </row>
    <row r="30" spans="1:8" x14ac:dyDescent="0.35">
      <c r="A30" s="18">
        <v>2037</v>
      </c>
      <c r="B30" s="29">
        <v>0.91079698957931299</v>
      </c>
      <c r="C30" s="25">
        <v>8.9203010420686998E-2</v>
      </c>
      <c r="D30" s="14"/>
      <c r="E30" s="18">
        <v>2037</v>
      </c>
      <c r="F30" s="25">
        <v>0.17647712883743402</v>
      </c>
      <c r="G30" s="25">
        <v>0.48786028020775907</v>
      </c>
      <c r="H30" s="25">
        <v>0.33566259095480711</v>
      </c>
    </row>
    <row r="31" spans="1:8" x14ac:dyDescent="0.35">
      <c r="A31" s="18">
        <v>2038</v>
      </c>
      <c r="B31" s="29">
        <v>0.91026612368595516</v>
      </c>
      <c r="C31" s="25">
        <v>8.9733876314044891E-2</v>
      </c>
      <c r="D31" s="14"/>
      <c r="E31" s="18">
        <v>2038</v>
      </c>
      <c r="F31" s="25">
        <v>0.17574905626877882</v>
      </c>
      <c r="G31" s="25">
        <v>0.48909294195569608</v>
      </c>
      <c r="H31" s="25">
        <v>0.33515800177552524</v>
      </c>
    </row>
    <row r="32" spans="1:8" x14ac:dyDescent="0.35">
      <c r="A32" s="18">
        <v>2039</v>
      </c>
      <c r="B32" s="29">
        <v>0.90986465745779266</v>
      </c>
      <c r="C32" s="25">
        <v>9.0135342542207342E-2</v>
      </c>
      <c r="D32" s="14"/>
      <c r="E32" s="18">
        <v>2039</v>
      </c>
      <c r="F32" s="25">
        <v>0.17624888095338448</v>
      </c>
      <c r="G32" s="25">
        <v>0.49286717628202159</v>
      </c>
      <c r="H32" s="25">
        <v>0.33088394276459404</v>
      </c>
    </row>
    <row r="33" spans="1:8" x14ac:dyDescent="0.35">
      <c r="A33" s="18">
        <v>2040</v>
      </c>
      <c r="B33" s="29">
        <v>0.90947310697801942</v>
      </c>
      <c r="C33" s="25">
        <v>9.052689302198054E-2</v>
      </c>
      <c r="D33" s="14"/>
      <c r="E33" s="18">
        <v>2040</v>
      </c>
      <c r="F33" s="25">
        <v>0.17673611825781058</v>
      </c>
      <c r="G33" s="25">
        <v>0.49654636183661699</v>
      </c>
      <c r="H33" s="25">
        <v>0.32671751990557257</v>
      </c>
    </row>
    <row r="34" spans="1:8" x14ac:dyDescent="0.35">
      <c r="A34" s="18">
        <v>2041</v>
      </c>
      <c r="B34" s="29">
        <v>0.90903376436781613</v>
      </c>
      <c r="C34" s="25">
        <v>9.0966235632183909E-2</v>
      </c>
      <c r="D34" s="14"/>
      <c r="E34" s="18">
        <v>2041</v>
      </c>
      <c r="F34" s="25">
        <v>0.17676038182649972</v>
      </c>
      <c r="G34" s="25">
        <v>0.49861093288079616</v>
      </c>
      <c r="H34" s="25">
        <v>0.32462868529270422</v>
      </c>
    </row>
    <row r="35" spans="1:8" x14ac:dyDescent="0.35">
      <c r="A35" s="18">
        <v>2042</v>
      </c>
      <c r="B35" s="29">
        <v>0.90866148684442871</v>
      </c>
      <c r="C35" s="25">
        <v>9.1338513155571247E-2</v>
      </c>
      <c r="D35" s="14"/>
      <c r="E35" s="18">
        <v>2042</v>
      </c>
      <c r="F35" s="25">
        <v>0.1774313358715883</v>
      </c>
      <c r="G35" s="25">
        <v>0.5017061047864888</v>
      </c>
      <c r="H35" s="25">
        <v>0.32086255934192309</v>
      </c>
    </row>
    <row r="36" spans="1:8" x14ac:dyDescent="0.35">
      <c r="A36" s="18">
        <v>2043</v>
      </c>
      <c r="B36" s="29">
        <v>0.90824970676397754</v>
      </c>
      <c r="C36" s="25">
        <v>9.175029323602242E-2</v>
      </c>
      <c r="D36" s="14"/>
      <c r="E36" s="18">
        <v>2043</v>
      </c>
      <c r="F36" s="25">
        <v>0.17750275406364641</v>
      </c>
      <c r="G36" s="25">
        <v>0.50331999076149403</v>
      </c>
      <c r="H36" s="25">
        <v>0.31917725517485968</v>
      </c>
    </row>
    <row r="37" spans="1:8" x14ac:dyDescent="0.35">
      <c r="A37" s="18">
        <v>2044</v>
      </c>
      <c r="B37" s="29">
        <v>0.90786209256565997</v>
      </c>
      <c r="C37" s="25">
        <v>9.2137907434339972E-2</v>
      </c>
      <c r="D37" s="14"/>
      <c r="E37" s="18">
        <v>2044</v>
      </c>
      <c r="F37" s="25">
        <v>0.17807795916752187</v>
      </c>
      <c r="G37" s="25">
        <v>0.50632669759995119</v>
      </c>
      <c r="H37" s="25">
        <v>0.31559534323252708</v>
      </c>
    </row>
    <row r="38" spans="1:8" x14ac:dyDescent="0.35">
      <c r="A38" s="18">
        <v>2045</v>
      </c>
      <c r="B38" s="29">
        <v>0.90749325691166549</v>
      </c>
      <c r="C38" s="25">
        <v>9.2506743088334453E-2</v>
      </c>
      <c r="D38" s="14"/>
      <c r="E38" s="18">
        <v>2045</v>
      </c>
      <c r="F38" s="25">
        <v>0.17876790460977193</v>
      </c>
      <c r="G38" s="25">
        <v>0.508916400366624</v>
      </c>
      <c r="H38" s="25">
        <v>0.31231569502360423</v>
      </c>
    </row>
    <row r="39" spans="1:8" x14ac:dyDescent="0.35">
      <c r="A39" s="18">
        <v>2046</v>
      </c>
      <c r="B39" s="29">
        <v>0.90709655974738246</v>
      </c>
      <c r="C39" s="25">
        <v>9.2903440252617583E-2</v>
      </c>
      <c r="D39" s="14"/>
      <c r="E39" s="18">
        <v>2046</v>
      </c>
      <c r="F39" s="25">
        <v>0.17944365779239263</v>
      </c>
      <c r="G39" s="25">
        <v>0.51145283264004182</v>
      </c>
      <c r="H39" s="25">
        <v>0.30910350956756566</v>
      </c>
    </row>
    <row r="40" spans="1:8" x14ac:dyDescent="0.35">
      <c r="A40" s="18">
        <v>2047</v>
      </c>
      <c r="B40" s="29">
        <v>0.9066765031353744</v>
      </c>
      <c r="C40" s="25">
        <v>9.3323496864625599E-2</v>
      </c>
      <c r="D40" s="14"/>
      <c r="E40" s="18">
        <v>2047</v>
      </c>
      <c r="F40" s="25">
        <v>0.17954180458189276</v>
      </c>
      <c r="G40" s="25">
        <v>0.51256475933874079</v>
      </c>
      <c r="H40" s="25">
        <v>0.30789343607936653</v>
      </c>
    </row>
    <row r="41" spans="1:8" x14ac:dyDescent="0.35">
      <c r="A41" s="18">
        <v>2048</v>
      </c>
      <c r="B41" s="29">
        <v>0.906306889437275</v>
      </c>
      <c r="C41" s="25">
        <v>9.3693110562725029E-2</v>
      </c>
      <c r="D41" s="14"/>
      <c r="E41" s="18">
        <v>2048</v>
      </c>
      <c r="F41" s="25">
        <v>0.18025170307970381</v>
      </c>
      <c r="G41" s="25">
        <v>0.51471396482557108</v>
      </c>
      <c r="H41" s="25">
        <v>0.30503433209472525</v>
      </c>
    </row>
    <row r="42" spans="1:8" x14ac:dyDescent="0.35">
      <c r="A42" s="18">
        <v>2049</v>
      </c>
      <c r="B42" s="29">
        <v>0.90656484887254118</v>
      </c>
      <c r="C42" s="25">
        <v>9.3435151127458815E-2</v>
      </c>
      <c r="D42" s="14"/>
      <c r="E42" s="18">
        <v>2049</v>
      </c>
      <c r="F42" s="25">
        <v>0.18320592609215888</v>
      </c>
      <c r="G42" s="25">
        <v>0.51079585172045283</v>
      </c>
      <c r="H42" s="25">
        <v>0.30599822218738842</v>
      </c>
    </row>
    <row r="43" spans="1:8" x14ac:dyDescent="0.35">
      <c r="A43" s="18">
        <v>2050</v>
      </c>
      <c r="B43" s="29">
        <v>0.90614260319968398</v>
      </c>
      <c r="C43" s="25">
        <v>9.3857396800316018E-2</v>
      </c>
      <c r="D43" s="14"/>
      <c r="E43" s="18">
        <v>2050</v>
      </c>
      <c r="F43" s="25">
        <v>0.18331403361689955</v>
      </c>
      <c r="G43" s="25">
        <v>0.51160259902564242</v>
      </c>
      <c r="H43" s="25">
        <v>0.30508336735745822</v>
      </c>
    </row>
  </sheetData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E7303-4F8F-4DB1-808A-6F868CE135ED}">
  <dimension ref="A1:H43"/>
  <sheetViews>
    <sheetView workbookViewId="0"/>
  </sheetViews>
  <sheetFormatPr defaultRowHeight="14.5" x14ac:dyDescent="0.35"/>
  <cols>
    <col min="4" max="4" width="1.36328125" customWidth="1"/>
  </cols>
  <sheetData>
    <row r="1" spans="1:8" x14ac:dyDescent="0.35">
      <c r="A1" s="18" t="s">
        <v>43</v>
      </c>
      <c r="B1" s="19"/>
      <c r="C1" s="19"/>
      <c r="D1" s="14"/>
      <c r="E1" s="18" t="s">
        <v>45</v>
      </c>
      <c r="F1" s="19"/>
      <c r="G1" s="19"/>
      <c r="H1" s="19"/>
    </row>
    <row r="2" spans="1:8" x14ac:dyDescent="0.35">
      <c r="A2" s="18" t="s">
        <v>44</v>
      </c>
      <c r="B2" s="19"/>
      <c r="C2" s="19"/>
      <c r="D2" s="14"/>
      <c r="E2" s="18" t="s">
        <v>46</v>
      </c>
      <c r="F2" s="19"/>
      <c r="G2" s="19"/>
      <c r="H2" s="19"/>
    </row>
    <row r="3" spans="1:8" x14ac:dyDescent="0.35">
      <c r="A3" s="20"/>
      <c r="B3" s="26" t="s">
        <v>41</v>
      </c>
      <c r="C3" s="21" t="s">
        <v>42</v>
      </c>
      <c r="D3" s="14"/>
      <c r="E3" s="20"/>
      <c r="F3" s="21" t="s">
        <v>47</v>
      </c>
      <c r="G3" s="21" t="s">
        <v>48</v>
      </c>
      <c r="H3" s="21" t="s">
        <v>49</v>
      </c>
    </row>
    <row r="4" spans="1:8" x14ac:dyDescent="0.35">
      <c r="A4" s="18">
        <v>2011</v>
      </c>
      <c r="B4" s="27">
        <v>0.89565217391304353</v>
      </c>
      <c r="C4" s="23">
        <v>0.10434782608695652</v>
      </c>
      <c r="D4" s="14"/>
      <c r="E4" s="18">
        <v>2011</v>
      </c>
      <c r="F4" s="22">
        <v>0.21288375133886964</v>
      </c>
      <c r="G4" s="22">
        <v>0.50890956891874972</v>
      </c>
      <c r="H4" s="22">
        <v>0.27820667974238061</v>
      </c>
    </row>
    <row r="5" spans="1:8" x14ac:dyDescent="0.35">
      <c r="A5" s="18">
        <v>2012</v>
      </c>
      <c r="B5" s="27">
        <v>0.91874999999999996</v>
      </c>
      <c r="C5" s="23">
        <v>8.1250000000000003E-2</v>
      </c>
      <c r="D5" s="14"/>
      <c r="E5" s="18">
        <v>2012</v>
      </c>
      <c r="F5" s="23">
        <v>0.22154658889240461</v>
      </c>
      <c r="G5" s="23">
        <v>0.50330861615925382</v>
      </c>
      <c r="H5" s="23">
        <v>0.27514479494834154</v>
      </c>
    </row>
    <row r="6" spans="1:8" x14ac:dyDescent="0.35">
      <c r="A6" s="18">
        <v>2013</v>
      </c>
      <c r="B6" s="27">
        <v>0.92139737991266379</v>
      </c>
      <c r="C6" s="23">
        <v>7.8602620087336247E-2</v>
      </c>
      <c r="D6" s="14"/>
      <c r="E6" s="18">
        <v>2013</v>
      </c>
      <c r="F6" s="23">
        <v>0.31495986731395498</v>
      </c>
      <c r="G6" s="23">
        <v>0.44291231341024923</v>
      </c>
      <c r="H6" s="23">
        <v>0.24212781927579569</v>
      </c>
    </row>
    <row r="7" spans="1:8" x14ac:dyDescent="0.35">
      <c r="A7" s="18">
        <v>2014</v>
      </c>
      <c r="B7" s="27">
        <v>0.94461538461538463</v>
      </c>
      <c r="C7" s="23">
        <v>5.5384615384615386E-2</v>
      </c>
      <c r="D7" s="14"/>
      <c r="E7" s="18">
        <v>2014</v>
      </c>
      <c r="F7" s="23">
        <v>0.31495986731395498</v>
      </c>
      <c r="G7" s="23">
        <v>0.44291231341024923</v>
      </c>
      <c r="H7" s="23">
        <v>0.24212781927579569</v>
      </c>
    </row>
    <row r="8" spans="1:8" x14ac:dyDescent="0.35">
      <c r="A8" s="18">
        <v>2015</v>
      </c>
      <c r="B8" s="27">
        <v>0.93333333333333335</v>
      </c>
      <c r="C8" s="23">
        <v>6.6666666666666666E-2</v>
      </c>
      <c r="D8" s="14"/>
      <c r="E8" s="18">
        <v>2015</v>
      </c>
      <c r="F8" s="23">
        <v>0.33020162097629341</v>
      </c>
      <c r="G8" s="23">
        <v>0.52149313717493351</v>
      </c>
      <c r="H8" s="23">
        <v>0.14830524184877314</v>
      </c>
    </row>
    <row r="9" spans="1:8" x14ac:dyDescent="0.35">
      <c r="A9" s="18">
        <v>2016</v>
      </c>
      <c r="B9" s="27">
        <v>0.9338422391857506</v>
      </c>
      <c r="C9" s="23">
        <v>6.6157760814249358E-2</v>
      </c>
      <c r="D9" s="14"/>
      <c r="E9" s="18">
        <v>2016</v>
      </c>
      <c r="F9" s="23">
        <v>0.33316845936348805</v>
      </c>
      <c r="G9" s="23">
        <v>0.51918320943177543</v>
      </c>
      <c r="H9" s="23">
        <v>0.14764833120473655</v>
      </c>
    </row>
    <row r="10" spans="1:8" x14ac:dyDescent="0.35">
      <c r="A10" s="18">
        <v>2017</v>
      </c>
      <c r="B10" s="27">
        <v>0.93532338308457708</v>
      </c>
      <c r="C10" s="23">
        <v>6.4676616915422883E-2</v>
      </c>
      <c r="D10" s="14"/>
      <c r="E10" s="18">
        <v>2017</v>
      </c>
      <c r="F10" s="23">
        <v>0.29450919484723104</v>
      </c>
      <c r="G10" s="23">
        <v>0.57497487568357719</v>
      </c>
      <c r="H10" s="23">
        <v>0.13051592946919172</v>
      </c>
    </row>
    <row r="11" spans="1:8" x14ac:dyDescent="0.35">
      <c r="A11" s="21">
        <v>2018</v>
      </c>
      <c r="B11" s="28">
        <v>0.9364303178484108</v>
      </c>
      <c r="C11" s="24">
        <v>6.3569682151589244E-2</v>
      </c>
      <c r="D11" s="14"/>
      <c r="E11" s="21">
        <v>2018</v>
      </c>
      <c r="F11" s="24">
        <v>0.29202795392778563</v>
      </c>
      <c r="G11" s="24">
        <v>0.57855571373107295</v>
      </c>
      <c r="H11" s="24">
        <v>0.12941633234114144</v>
      </c>
    </row>
    <row r="12" spans="1:8" x14ac:dyDescent="0.35">
      <c r="A12" s="18">
        <v>2019</v>
      </c>
      <c r="B12" s="29">
        <v>0.93442622950819676</v>
      </c>
      <c r="C12" s="25">
        <v>6.5573770491803282E-2</v>
      </c>
      <c r="D12" s="14"/>
      <c r="E12" s="18">
        <v>2019</v>
      </c>
      <c r="F12" s="25">
        <v>0.30107320812571864</v>
      </c>
      <c r="G12" s="25">
        <v>0.57116391976491632</v>
      </c>
      <c r="H12" s="25">
        <v>0.12776287210936502</v>
      </c>
    </row>
    <row r="13" spans="1:8" x14ac:dyDescent="0.35">
      <c r="A13" s="18">
        <v>2020</v>
      </c>
      <c r="B13" s="29">
        <v>0.92052980132450335</v>
      </c>
      <c r="C13" s="25">
        <v>7.9470198675496692E-2</v>
      </c>
      <c r="D13" s="14"/>
      <c r="E13" s="18">
        <v>2020</v>
      </c>
      <c r="F13" s="25">
        <v>0.30007505394502293</v>
      </c>
      <c r="G13" s="25">
        <v>0.60610751477624547</v>
      </c>
      <c r="H13" s="25">
        <v>9.3817431278731586E-2</v>
      </c>
    </row>
    <row r="14" spans="1:8" x14ac:dyDescent="0.35">
      <c r="A14" s="18">
        <v>2021</v>
      </c>
      <c r="B14" s="29">
        <v>0.92339544513457561</v>
      </c>
      <c r="C14" s="25">
        <v>7.6604554865424432E-2</v>
      </c>
      <c r="D14" s="14"/>
      <c r="E14" s="18">
        <v>2021</v>
      </c>
      <c r="F14" s="25">
        <v>0.30399290978636062</v>
      </c>
      <c r="G14" s="25">
        <v>0.60271480548558631</v>
      </c>
      <c r="H14" s="25">
        <v>9.3292284728052982E-2</v>
      </c>
    </row>
    <row r="15" spans="1:8" x14ac:dyDescent="0.35">
      <c r="A15" s="18">
        <v>2022</v>
      </c>
      <c r="B15" s="29">
        <v>0.92525252525252522</v>
      </c>
      <c r="C15" s="25">
        <v>7.4747474747474743E-2</v>
      </c>
      <c r="D15" s="14"/>
      <c r="E15" s="18">
        <v>2022</v>
      </c>
      <c r="F15" s="25">
        <v>0.30399290978636062</v>
      </c>
      <c r="G15" s="25">
        <v>0.60271480548558631</v>
      </c>
      <c r="H15" s="25">
        <v>9.3292284728052982E-2</v>
      </c>
    </row>
    <row r="16" spans="1:8" x14ac:dyDescent="0.35">
      <c r="A16" s="18">
        <v>2023</v>
      </c>
      <c r="B16" s="29">
        <v>0.92716535433070868</v>
      </c>
      <c r="C16" s="25">
        <v>7.2834645669291334E-2</v>
      </c>
      <c r="D16" s="14"/>
      <c r="E16" s="18">
        <v>2023</v>
      </c>
      <c r="F16" s="25">
        <v>0.30399290978636062</v>
      </c>
      <c r="G16" s="25">
        <v>0.60271480548558631</v>
      </c>
      <c r="H16" s="25">
        <v>9.3292284728052982E-2</v>
      </c>
    </row>
    <row r="17" spans="1:8" x14ac:dyDescent="0.35">
      <c r="A17" s="18">
        <v>2024</v>
      </c>
      <c r="B17" s="29">
        <v>0.92528735632183912</v>
      </c>
      <c r="C17" s="25">
        <v>7.4712643678160925E-2</v>
      </c>
      <c r="D17" s="14"/>
      <c r="E17" s="18">
        <v>2024</v>
      </c>
      <c r="F17" s="25">
        <v>0.29432006272323369</v>
      </c>
      <c r="G17" s="25">
        <v>0.61856433487237561</v>
      </c>
      <c r="H17" s="25">
        <v>8.7115602404390619E-2</v>
      </c>
    </row>
    <row r="18" spans="1:8" x14ac:dyDescent="0.35">
      <c r="A18" s="18">
        <v>2025</v>
      </c>
      <c r="B18" s="29">
        <v>0.92537313432835822</v>
      </c>
      <c r="C18" s="25">
        <v>7.4626865671641784E-2</v>
      </c>
      <c r="D18" s="14"/>
      <c r="E18" s="18">
        <v>2025</v>
      </c>
      <c r="F18" s="25">
        <v>0.3016208293818432</v>
      </c>
      <c r="G18" s="25">
        <v>0.6121648417967066</v>
      </c>
      <c r="H18" s="25">
        <v>8.6214328821450123E-2</v>
      </c>
    </row>
    <row r="19" spans="1:8" x14ac:dyDescent="0.35">
      <c r="A19" s="18">
        <v>2026</v>
      </c>
      <c r="B19" s="29">
        <v>0.92727272727272725</v>
      </c>
      <c r="C19" s="25">
        <v>7.2727272727272724E-2</v>
      </c>
      <c r="D19" s="14"/>
      <c r="E19" s="18">
        <v>2026</v>
      </c>
      <c r="F19" s="25">
        <v>0.3016208293818432</v>
      </c>
      <c r="G19" s="25">
        <v>0.6121648417967066</v>
      </c>
      <c r="H19" s="25">
        <v>8.6214328821450123E-2</v>
      </c>
    </row>
    <row r="20" spans="1:8" x14ac:dyDescent="0.35">
      <c r="A20" s="18">
        <v>2027</v>
      </c>
      <c r="B20" s="29">
        <v>0.9271758436944938</v>
      </c>
      <c r="C20" s="25">
        <v>7.2824156305506219E-2</v>
      </c>
      <c r="D20" s="14"/>
      <c r="E20" s="18">
        <v>2027</v>
      </c>
      <c r="F20" s="25">
        <v>0.30877207952897001</v>
      </c>
      <c r="G20" s="25">
        <v>0.60589640754330576</v>
      </c>
      <c r="H20" s="25">
        <v>8.5331512927724201E-2</v>
      </c>
    </row>
    <row r="21" spans="1:8" x14ac:dyDescent="0.35">
      <c r="A21" s="18">
        <v>2028</v>
      </c>
      <c r="B21" s="29">
        <v>0.92720970537261693</v>
      </c>
      <c r="C21" s="25">
        <v>7.2790294627383012E-2</v>
      </c>
      <c r="D21" s="14"/>
      <c r="E21" s="18">
        <v>2028</v>
      </c>
      <c r="F21" s="25">
        <v>0.31577835965875489</v>
      </c>
      <c r="G21" s="25">
        <v>0.59975504687895942</v>
      </c>
      <c r="H21" s="25">
        <v>8.4466593462285661E-2</v>
      </c>
    </row>
    <row r="22" spans="1:8" x14ac:dyDescent="0.35">
      <c r="A22" s="18">
        <v>2029</v>
      </c>
      <c r="B22" s="29">
        <v>0.92748735244519398</v>
      </c>
      <c r="C22" s="25">
        <v>7.2512647554806076E-2</v>
      </c>
      <c r="D22" s="14"/>
      <c r="E22" s="18">
        <v>2029</v>
      </c>
      <c r="F22" s="25">
        <v>0.2995832999439057</v>
      </c>
      <c r="G22" s="25">
        <v>0.62028207388412537</v>
      </c>
      <c r="H22" s="25">
        <v>8.0134626171968898E-2</v>
      </c>
    </row>
    <row r="23" spans="1:8" x14ac:dyDescent="0.35">
      <c r="A23" s="18">
        <v>2030</v>
      </c>
      <c r="B23" s="29">
        <v>0.92775041050903118</v>
      </c>
      <c r="C23" s="25">
        <v>7.2249589490968796E-2</v>
      </c>
      <c r="D23" s="14"/>
      <c r="E23" s="18">
        <v>2030</v>
      </c>
      <c r="F23" s="25">
        <v>0.30625446464005074</v>
      </c>
      <c r="G23" s="25">
        <v>0.61437415667910156</v>
      </c>
      <c r="H23" s="25">
        <v>7.9371378680847676E-2</v>
      </c>
    </row>
    <row r="24" spans="1:8" x14ac:dyDescent="0.35">
      <c r="A24" s="18">
        <v>2031</v>
      </c>
      <c r="B24" s="29">
        <v>0.92800000000000005</v>
      </c>
      <c r="C24" s="25">
        <v>7.1999999999999995E-2</v>
      </c>
      <c r="D24" s="14"/>
      <c r="E24" s="18">
        <v>2031</v>
      </c>
      <c r="F24" s="25">
        <v>0.31279974840789365</v>
      </c>
      <c r="G24" s="25">
        <v>0.60857771837408603</v>
      </c>
      <c r="H24" s="25">
        <v>7.8622533218020277E-2</v>
      </c>
    </row>
    <row r="25" spans="1:8" x14ac:dyDescent="0.35">
      <c r="A25" s="18">
        <v>2032</v>
      </c>
      <c r="B25" s="29">
        <v>0.92679127725856703</v>
      </c>
      <c r="C25" s="25">
        <v>7.3208722741433016E-2</v>
      </c>
      <c r="D25" s="14"/>
      <c r="E25" s="18">
        <v>2032</v>
      </c>
      <c r="F25" s="25">
        <v>0.30406558350025964</v>
      </c>
      <c r="G25" s="25">
        <v>0.62174493656799468</v>
      </c>
      <c r="H25" s="25">
        <v>7.4189479931745669E-2</v>
      </c>
    </row>
    <row r="26" spans="1:8" x14ac:dyDescent="0.35">
      <c r="A26" s="18">
        <v>2033</v>
      </c>
      <c r="B26" s="29">
        <v>0.9281345565749235</v>
      </c>
      <c r="C26" s="25">
        <v>7.1865443425076447E-2</v>
      </c>
      <c r="D26" s="14"/>
      <c r="E26" s="18">
        <v>2033</v>
      </c>
      <c r="F26" s="25">
        <v>0.30406558350025964</v>
      </c>
      <c r="G26" s="25">
        <v>0.62174493656799468</v>
      </c>
      <c r="H26" s="25">
        <v>7.4189479931745669E-2</v>
      </c>
    </row>
    <row r="27" spans="1:8" x14ac:dyDescent="0.35">
      <c r="A27" s="18">
        <v>2034</v>
      </c>
      <c r="B27" s="29">
        <v>0.92803598200899551</v>
      </c>
      <c r="C27" s="25">
        <v>7.1964017991004492E-2</v>
      </c>
      <c r="D27" s="14"/>
      <c r="E27" s="18">
        <v>2034</v>
      </c>
      <c r="F27" s="25">
        <v>0.31020663284064998</v>
      </c>
      <c r="G27" s="25">
        <v>0.61625854842267813</v>
      </c>
      <c r="H27" s="25">
        <v>7.3534818736671809E-2</v>
      </c>
    </row>
    <row r="28" spans="1:8" x14ac:dyDescent="0.35">
      <c r="A28" s="18">
        <v>2035</v>
      </c>
      <c r="B28" s="29">
        <v>0.92794117647058827</v>
      </c>
      <c r="C28" s="25">
        <v>7.2058823529411759E-2</v>
      </c>
      <c r="D28" s="14"/>
      <c r="E28" s="18">
        <v>2035</v>
      </c>
      <c r="F28" s="25">
        <v>0.31624025074713896</v>
      </c>
      <c r="G28" s="25">
        <v>0.61086813907719217</v>
      </c>
      <c r="H28" s="25">
        <v>7.2891610175668781E-2</v>
      </c>
    </row>
    <row r="29" spans="1:8" x14ac:dyDescent="0.35">
      <c r="A29" s="18">
        <v>2036</v>
      </c>
      <c r="B29" s="29">
        <v>0.92919075144508667</v>
      </c>
      <c r="C29" s="25">
        <v>7.0809248554913301E-2</v>
      </c>
      <c r="D29" s="14"/>
      <c r="E29" s="18">
        <v>2036</v>
      </c>
      <c r="F29" s="25">
        <v>0.31624025074713896</v>
      </c>
      <c r="G29" s="25">
        <v>0.61086813907719217</v>
      </c>
      <c r="H29" s="25">
        <v>7.2891610175668781E-2</v>
      </c>
    </row>
    <row r="30" spans="1:8" x14ac:dyDescent="0.35">
      <c r="A30" s="18">
        <v>2037</v>
      </c>
      <c r="B30" s="29">
        <v>0.92776203966005666</v>
      </c>
      <c r="C30" s="25">
        <v>7.2237960339943341E-2</v>
      </c>
      <c r="D30" s="14"/>
      <c r="E30" s="18">
        <v>2037</v>
      </c>
      <c r="F30" s="25">
        <v>0.30792872435941704</v>
      </c>
      <c r="G30" s="25">
        <v>0.62300573244008561</v>
      </c>
      <c r="H30" s="25">
        <v>6.9065543200497265E-2</v>
      </c>
    </row>
    <row r="31" spans="1:8" x14ac:dyDescent="0.35">
      <c r="A31" s="18">
        <v>2038</v>
      </c>
      <c r="B31" s="29">
        <v>0.92896935933147629</v>
      </c>
      <c r="C31" s="25">
        <v>7.1030640668523673E-2</v>
      </c>
      <c r="D31" s="14"/>
      <c r="E31" s="18">
        <v>2038</v>
      </c>
      <c r="F31" s="25">
        <v>0.30792872435941704</v>
      </c>
      <c r="G31" s="25">
        <v>0.62300573244008561</v>
      </c>
      <c r="H31" s="25">
        <v>6.9065543200497265E-2</v>
      </c>
    </row>
    <row r="32" spans="1:8" x14ac:dyDescent="0.35">
      <c r="A32" s="18">
        <v>2039</v>
      </c>
      <c r="B32" s="29">
        <v>0.92876712328767119</v>
      </c>
      <c r="C32" s="25">
        <v>7.1232876712328766E-2</v>
      </c>
      <c r="D32" s="14"/>
      <c r="E32" s="18">
        <v>2039</v>
      </c>
      <c r="F32" s="25">
        <v>0.31361737105281179</v>
      </c>
      <c r="G32" s="25">
        <v>0.61788478662922119</v>
      </c>
      <c r="H32" s="25">
        <v>6.8497842317966975E-2</v>
      </c>
    </row>
    <row r="33" spans="1:8" x14ac:dyDescent="0.35">
      <c r="A33" s="18">
        <v>2040</v>
      </c>
      <c r="B33" s="29">
        <v>0.92866756393001348</v>
      </c>
      <c r="C33" s="25">
        <v>7.1332436069986543E-2</v>
      </c>
      <c r="D33" s="14"/>
      <c r="E33" s="18">
        <v>2040</v>
      </c>
      <c r="F33" s="25">
        <v>0.31921326177050069</v>
      </c>
      <c r="G33" s="25">
        <v>0.61284734017256604</v>
      </c>
      <c r="H33" s="25">
        <v>6.7939398056933206E-2</v>
      </c>
    </row>
    <row r="34" spans="1:8" x14ac:dyDescent="0.35">
      <c r="A34" s="18">
        <v>2041</v>
      </c>
      <c r="B34" s="29">
        <v>0.92980132450331121</v>
      </c>
      <c r="C34" s="25">
        <v>7.0198675496688748E-2</v>
      </c>
      <c r="D34" s="14"/>
      <c r="E34" s="18">
        <v>2041</v>
      </c>
      <c r="F34" s="25">
        <v>0.31921326177050069</v>
      </c>
      <c r="G34" s="25">
        <v>0.61284734017256604</v>
      </c>
      <c r="H34" s="25">
        <v>6.7939398056933206E-2</v>
      </c>
    </row>
    <row r="35" spans="1:8" x14ac:dyDescent="0.35">
      <c r="A35" s="18">
        <v>2042</v>
      </c>
      <c r="B35" s="29">
        <v>0.92838541666666663</v>
      </c>
      <c r="C35" s="25">
        <v>7.1614583333333329E-2</v>
      </c>
      <c r="D35" s="14"/>
      <c r="E35" s="18">
        <v>2042</v>
      </c>
      <c r="F35" s="25">
        <v>0.31129271916790485</v>
      </c>
      <c r="G35" s="25">
        <v>0.62410362426513344</v>
      </c>
      <c r="H35" s="25">
        <v>6.4603656566961681E-2</v>
      </c>
    </row>
    <row r="36" spans="1:8" x14ac:dyDescent="0.35">
      <c r="A36" s="18">
        <v>2043</v>
      </c>
      <c r="B36" s="29">
        <v>0.92939666238767649</v>
      </c>
      <c r="C36" s="25">
        <v>7.0603337612323486E-2</v>
      </c>
      <c r="D36" s="14"/>
      <c r="E36" s="18">
        <v>2043</v>
      </c>
      <c r="F36" s="25">
        <v>0.31129271916790485</v>
      </c>
      <c r="G36" s="25">
        <v>0.62410362426513344</v>
      </c>
      <c r="H36" s="25">
        <v>6.4603656566961681E-2</v>
      </c>
    </row>
    <row r="37" spans="1:8" x14ac:dyDescent="0.35">
      <c r="A37" s="18">
        <v>2044</v>
      </c>
      <c r="B37" s="29">
        <v>0.92911392405063287</v>
      </c>
      <c r="C37" s="25">
        <v>7.0886075949367092E-2</v>
      </c>
      <c r="D37" s="14"/>
      <c r="E37" s="18">
        <v>2044</v>
      </c>
      <c r="F37" s="25">
        <v>0.3165908071030194</v>
      </c>
      <c r="G37" s="25">
        <v>0.61930251939226877</v>
      </c>
      <c r="H37" s="25">
        <v>6.4106673504711831E-2</v>
      </c>
    </row>
    <row r="38" spans="1:8" x14ac:dyDescent="0.35">
      <c r="A38" s="18">
        <v>2045</v>
      </c>
      <c r="B38" s="29">
        <v>0.93</v>
      </c>
      <c r="C38" s="25">
        <v>7.0000000000000007E-2</v>
      </c>
      <c r="D38" s="14"/>
      <c r="E38" s="18">
        <v>2045</v>
      </c>
      <c r="F38" s="25">
        <v>0.3165908071030194</v>
      </c>
      <c r="G38" s="25">
        <v>0.61930251939226877</v>
      </c>
      <c r="H38" s="25">
        <v>6.4106673504711831E-2</v>
      </c>
    </row>
    <row r="39" spans="1:8" x14ac:dyDescent="0.35">
      <c r="A39" s="18">
        <v>2046</v>
      </c>
      <c r="B39" s="29">
        <v>0.92962962962962958</v>
      </c>
      <c r="C39" s="25">
        <v>7.0370370370370375E-2</v>
      </c>
      <c r="D39" s="14"/>
      <c r="E39" s="18">
        <v>2046</v>
      </c>
      <c r="F39" s="25">
        <v>0.32180800305362933</v>
      </c>
      <c r="G39" s="25">
        <v>0.61457471849354284</v>
      </c>
      <c r="H39" s="25">
        <v>6.3617278452827788E-2</v>
      </c>
    </row>
    <row r="40" spans="1:8" x14ac:dyDescent="0.35">
      <c r="A40" s="18">
        <v>2047</v>
      </c>
      <c r="B40" s="29">
        <v>0.92926829268292688</v>
      </c>
      <c r="C40" s="25">
        <v>7.0731707317073164E-2</v>
      </c>
      <c r="D40" s="14"/>
      <c r="E40" s="18">
        <v>2047</v>
      </c>
      <c r="F40" s="25">
        <v>0.30921816736964358</v>
      </c>
      <c r="G40" s="25">
        <v>0.62965340179717599</v>
      </c>
      <c r="H40" s="25">
        <v>6.1128430833180508E-2</v>
      </c>
    </row>
    <row r="41" spans="1:8" x14ac:dyDescent="0.35">
      <c r="A41" s="18">
        <v>2048</v>
      </c>
      <c r="B41" s="29">
        <v>0.92882991556091676</v>
      </c>
      <c r="C41" s="25">
        <v>7.1170084439083237E-2</v>
      </c>
      <c r="D41" s="14"/>
      <c r="E41" s="18">
        <v>2048</v>
      </c>
      <c r="F41" s="25">
        <v>0.31424843740518227</v>
      </c>
      <c r="G41" s="25">
        <v>0.62506826870562537</v>
      </c>
      <c r="H41" s="25">
        <v>6.0683293889192302E-2</v>
      </c>
    </row>
    <row r="42" spans="1:8" x14ac:dyDescent="0.35">
      <c r="A42" s="18">
        <v>2049</v>
      </c>
      <c r="B42" s="29">
        <v>0.92951015531660697</v>
      </c>
      <c r="C42" s="25">
        <v>7.0489844683393074E-2</v>
      </c>
      <c r="D42" s="14"/>
      <c r="E42" s="18">
        <v>2049</v>
      </c>
      <c r="F42" s="25">
        <v>0.31424843740518227</v>
      </c>
      <c r="G42" s="25">
        <v>0.62506826870562537</v>
      </c>
      <c r="H42" s="25">
        <v>6.0683293889192302E-2</v>
      </c>
    </row>
    <row r="43" spans="1:8" x14ac:dyDescent="0.35">
      <c r="A43" s="18">
        <v>2050</v>
      </c>
      <c r="B43" s="29">
        <v>0.92907801418439717</v>
      </c>
      <c r="C43" s="25">
        <v>7.0921985815602842E-2</v>
      </c>
      <c r="D43" s="14"/>
      <c r="E43" s="18">
        <v>2050</v>
      </c>
      <c r="F43" s="25">
        <v>0.31920597626363029</v>
      </c>
      <c r="G43" s="25">
        <v>0.6205494306885958</v>
      </c>
      <c r="H43" s="25">
        <v>6.0244593047773957E-2</v>
      </c>
    </row>
  </sheetData>
  <pageMargins left="0.7" right="0.7" top="0.75" bottom="0.75" header="0.3" footer="0.3"/>
  <pageSetup orientation="portrait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5AC5E-B096-413D-BCF5-0921E135968A}">
  <dimension ref="A1:H43"/>
  <sheetViews>
    <sheetView zoomScaleNormal="100" workbookViewId="0"/>
  </sheetViews>
  <sheetFormatPr defaultRowHeight="14.5" x14ac:dyDescent="0.35"/>
  <cols>
    <col min="4" max="4" width="1.36328125" customWidth="1"/>
  </cols>
  <sheetData>
    <row r="1" spans="1:8" x14ac:dyDescent="0.35">
      <c r="A1" s="18" t="s">
        <v>43</v>
      </c>
      <c r="B1" s="19"/>
      <c r="C1" s="19"/>
      <c r="D1" s="14"/>
      <c r="E1" s="18" t="s">
        <v>45</v>
      </c>
      <c r="F1" s="19"/>
      <c r="G1" s="19"/>
      <c r="H1" s="19"/>
    </row>
    <row r="2" spans="1:8" x14ac:dyDescent="0.35">
      <c r="A2" s="18" t="s">
        <v>44</v>
      </c>
      <c r="B2" s="19"/>
      <c r="C2" s="19"/>
      <c r="D2" s="14"/>
      <c r="E2" s="18" t="s">
        <v>46</v>
      </c>
      <c r="F2" s="19"/>
      <c r="G2" s="19"/>
      <c r="H2" s="19"/>
    </row>
    <row r="3" spans="1:8" x14ac:dyDescent="0.35">
      <c r="A3" s="20"/>
      <c r="B3" s="26" t="s">
        <v>41</v>
      </c>
      <c r="C3" s="21" t="s">
        <v>42</v>
      </c>
      <c r="D3" s="14"/>
      <c r="E3" s="20"/>
      <c r="F3" s="21" t="s">
        <v>47</v>
      </c>
      <c r="G3" s="21" t="s">
        <v>48</v>
      </c>
      <c r="H3" s="21" t="s">
        <v>49</v>
      </c>
    </row>
    <row r="4" spans="1:8" x14ac:dyDescent="0.35">
      <c r="A4" s="18">
        <v>2011</v>
      </c>
      <c r="B4" s="27">
        <v>1</v>
      </c>
      <c r="C4" s="23">
        <v>0</v>
      </c>
      <c r="D4" s="14"/>
      <c r="E4" s="18">
        <v>2011</v>
      </c>
      <c r="F4" s="22">
        <v>0</v>
      </c>
      <c r="G4" s="22">
        <v>0.5</v>
      </c>
      <c r="H4" s="22">
        <v>0.5</v>
      </c>
    </row>
    <row r="5" spans="1:8" x14ac:dyDescent="0.35">
      <c r="A5" s="18">
        <v>2012</v>
      </c>
      <c r="B5" s="27">
        <v>0.94736842105263153</v>
      </c>
      <c r="C5" s="23">
        <v>5.2631578947368418E-2</v>
      </c>
      <c r="D5" s="14"/>
      <c r="E5" s="18">
        <v>2012</v>
      </c>
      <c r="F5" s="23">
        <v>0</v>
      </c>
      <c r="G5" s="23">
        <v>0.5</v>
      </c>
      <c r="H5" s="23">
        <v>0.5</v>
      </c>
    </row>
    <row r="6" spans="1:8" x14ac:dyDescent="0.35">
      <c r="A6" s="18">
        <v>2013</v>
      </c>
      <c r="B6" s="27">
        <v>0.89090909090909087</v>
      </c>
      <c r="C6" s="23">
        <v>0.10909090909090909</v>
      </c>
      <c r="D6" s="14"/>
      <c r="E6" s="18">
        <v>2013</v>
      </c>
      <c r="F6" s="23">
        <v>0</v>
      </c>
      <c r="G6" s="23">
        <v>0.5</v>
      </c>
      <c r="H6" s="23">
        <v>0.5</v>
      </c>
    </row>
    <row r="7" spans="1:8" x14ac:dyDescent="0.35">
      <c r="A7" s="18">
        <v>2014</v>
      </c>
      <c r="B7" s="27">
        <v>0.91304347826086951</v>
      </c>
      <c r="C7" s="23">
        <v>8.6956521739130432E-2</v>
      </c>
      <c r="D7" s="14"/>
      <c r="E7" s="18">
        <v>2014</v>
      </c>
      <c r="F7" s="23">
        <v>0</v>
      </c>
      <c r="G7" s="23">
        <v>0.5</v>
      </c>
      <c r="H7" s="23">
        <v>0.5</v>
      </c>
    </row>
    <row r="8" spans="1:8" x14ac:dyDescent="0.35">
      <c r="A8" s="18">
        <v>2015</v>
      </c>
      <c r="B8" s="27">
        <v>0.93617021276595747</v>
      </c>
      <c r="C8" s="23">
        <v>6.3829787234042548E-2</v>
      </c>
      <c r="D8" s="14"/>
      <c r="E8" s="18">
        <v>2015</v>
      </c>
      <c r="F8" s="23">
        <v>0</v>
      </c>
      <c r="G8" s="23">
        <v>0.5</v>
      </c>
      <c r="H8" s="23">
        <v>0.5</v>
      </c>
    </row>
    <row r="9" spans="1:8" x14ac:dyDescent="0.35">
      <c r="A9" s="18">
        <v>2016</v>
      </c>
      <c r="B9" s="27">
        <v>0.92920353982300885</v>
      </c>
      <c r="C9" s="23">
        <v>7.0796460176991149E-2</v>
      </c>
      <c r="D9" s="14"/>
      <c r="E9" s="18">
        <v>2016</v>
      </c>
      <c r="F9" s="23">
        <v>0</v>
      </c>
      <c r="G9" s="23">
        <v>0.5</v>
      </c>
      <c r="H9" s="23">
        <v>0.5</v>
      </c>
    </row>
    <row r="10" spans="1:8" x14ac:dyDescent="0.35">
      <c r="A10" s="18">
        <v>2017</v>
      </c>
      <c r="B10" s="27">
        <v>0.92436974789915971</v>
      </c>
      <c r="C10" s="23">
        <v>7.5630252100840331E-2</v>
      </c>
      <c r="D10" s="14"/>
      <c r="E10" s="18">
        <v>2017</v>
      </c>
      <c r="F10" s="23">
        <v>0</v>
      </c>
      <c r="G10" s="23">
        <v>0.5</v>
      </c>
      <c r="H10" s="23">
        <v>0.5</v>
      </c>
    </row>
    <row r="11" spans="1:8" x14ac:dyDescent="0.35">
      <c r="A11" s="21">
        <v>2018</v>
      </c>
      <c r="B11" s="28">
        <v>0.92500000000000004</v>
      </c>
      <c r="C11" s="24">
        <v>7.4999999999999997E-2</v>
      </c>
      <c r="D11" s="14"/>
      <c r="E11" s="21">
        <v>2018</v>
      </c>
      <c r="F11" s="24">
        <v>0</v>
      </c>
      <c r="G11" s="24">
        <v>0.5</v>
      </c>
      <c r="H11" s="24">
        <v>0.5</v>
      </c>
    </row>
    <row r="12" spans="1:8" x14ac:dyDescent="0.35">
      <c r="A12" s="18">
        <v>2019</v>
      </c>
      <c r="B12" s="29">
        <v>0.92622950819672134</v>
      </c>
      <c r="C12" s="25">
        <v>7.3770491803278687E-2</v>
      </c>
      <c r="D12" s="14"/>
      <c r="E12" s="18">
        <v>2019</v>
      </c>
      <c r="F12" s="25">
        <v>0</v>
      </c>
      <c r="G12" s="25">
        <v>0.5</v>
      </c>
      <c r="H12" s="25">
        <v>0.5</v>
      </c>
    </row>
    <row r="13" spans="1:8" x14ac:dyDescent="0.35">
      <c r="A13" s="18">
        <v>2020</v>
      </c>
      <c r="B13" s="29">
        <v>0.92125984251968507</v>
      </c>
      <c r="C13" s="25">
        <v>7.874015748031496E-2</v>
      </c>
      <c r="D13" s="14"/>
      <c r="E13" s="18">
        <v>2020</v>
      </c>
      <c r="F13" s="25">
        <v>0</v>
      </c>
      <c r="G13" s="25">
        <v>0.5</v>
      </c>
      <c r="H13" s="25">
        <v>0.5</v>
      </c>
    </row>
    <row r="14" spans="1:8" x14ac:dyDescent="0.35">
      <c r="A14" s="18">
        <v>2021</v>
      </c>
      <c r="B14" s="29">
        <v>0.92366412213740456</v>
      </c>
      <c r="C14" s="25">
        <v>7.6335877862595422E-2</v>
      </c>
      <c r="D14" s="14"/>
      <c r="E14" s="18">
        <v>2021</v>
      </c>
      <c r="F14" s="25">
        <v>0</v>
      </c>
      <c r="G14" s="25">
        <v>0.5</v>
      </c>
      <c r="H14" s="25">
        <v>0.5</v>
      </c>
    </row>
    <row r="15" spans="1:8" x14ac:dyDescent="0.35">
      <c r="A15" s="18">
        <v>2022</v>
      </c>
      <c r="B15" s="29">
        <v>0.9242424242424242</v>
      </c>
      <c r="C15" s="25">
        <v>7.575757575757576E-2</v>
      </c>
      <c r="D15" s="14"/>
      <c r="E15" s="18">
        <v>2022</v>
      </c>
      <c r="F15" s="25">
        <v>0</v>
      </c>
      <c r="G15" s="25">
        <v>0.5</v>
      </c>
      <c r="H15" s="25">
        <v>0.5</v>
      </c>
    </row>
    <row r="16" spans="1:8" x14ac:dyDescent="0.35">
      <c r="A16" s="18">
        <v>2023</v>
      </c>
      <c r="B16" s="29">
        <v>0.92700729927007297</v>
      </c>
      <c r="C16" s="25">
        <v>7.2992700729927001E-2</v>
      </c>
      <c r="D16" s="14"/>
      <c r="E16" s="18">
        <v>2023</v>
      </c>
      <c r="F16" s="25">
        <v>0</v>
      </c>
      <c r="G16" s="25">
        <v>0.5</v>
      </c>
      <c r="H16" s="25">
        <v>0.5</v>
      </c>
    </row>
    <row r="17" spans="1:8" x14ac:dyDescent="0.35">
      <c r="A17" s="18">
        <v>2024</v>
      </c>
      <c r="B17" s="29">
        <v>0.91666666666666663</v>
      </c>
      <c r="C17" s="25">
        <v>8.3333333333333329E-2</v>
      </c>
      <c r="D17" s="14"/>
      <c r="E17" s="18">
        <v>2024</v>
      </c>
      <c r="F17" s="25">
        <v>0</v>
      </c>
      <c r="G17" s="25">
        <v>0.5</v>
      </c>
      <c r="H17" s="25">
        <v>0.5</v>
      </c>
    </row>
    <row r="18" spans="1:8" x14ac:dyDescent="0.35">
      <c r="A18" s="18">
        <v>2025</v>
      </c>
      <c r="B18" s="29">
        <v>0.92</v>
      </c>
      <c r="C18" s="25">
        <v>0.08</v>
      </c>
      <c r="D18" s="14"/>
      <c r="E18" s="18">
        <v>2025</v>
      </c>
      <c r="F18" s="25">
        <v>0</v>
      </c>
      <c r="G18" s="25">
        <v>0.5</v>
      </c>
      <c r="H18" s="25">
        <v>0.5</v>
      </c>
    </row>
    <row r="19" spans="1:8" x14ac:dyDescent="0.35">
      <c r="A19" s="18">
        <v>2026</v>
      </c>
      <c r="B19" s="29">
        <v>0.92307692307692313</v>
      </c>
      <c r="C19" s="25">
        <v>7.6923076923076927E-2</v>
      </c>
      <c r="D19" s="14"/>
      <c r="E19" s="18">
        <v>2026</v>
      </c>
      <c r="F19" s="25">
        <v>0</v>
      </c>
      <c r="G19" s="25">
        <v>0.5</v>
      </c>
      <c r="H19" s="25">
        <v>0.5</v>
      </c>
    </row>
    <row r="20" spans="1:8" x14ac:dyDescent="0.35">
      <c r="A20" s="18">
        <v>2027</v>
      </c>
      <c r="B20" s="29">
        <v>0.92024539877300615</v>
      </c>
      <c r="C20" s="25">
        <v>7.9754601226993863E-2</v>
      </c>
      <c r="D20" s="14"/>
      <c r="E20" s="18">
        <v>2027</v>
      </c>
      <c r="F20" s="25">
        <v>0</v>
      </c>
      <c r="G20" s="25">
        <v>0.5</v>
      </c>
      <c r="H20" s="25">
        <v>0.5</v>
      </c>
    </row>
    <row r="21" spans="1:8" x14ac:dyDescent="0.35">
      <c r="A21" s="18">
        <v>2028</v>
      </c>
      <c r="B21" s="29">
        <v>0.92307692307692313</v>
      </c>
      <c r="C21" s="25">
        <v>7.6923076923076927E-2</v>
      </c>
      <c r="D21" s="14"/>
      <c r="E21" s="18">
        <v>2028</v>
      </c>
      <c r="F21" s="25">
        <v>0</v>
      </c>
      <c r="G21" s="25">
        <v>0.5</v>
      </c>
      <c r="H21" s="25">
        <v>0.5</v>
      </c>
    </row>
    <row r="22" spans="1:8" x14ac:dyDescent="0.35">
      <c r="A22" s="18">
        <v>2029</v>
      </c>
      <c r="B22" s="29">
        <v>0.92045454545454541</v>
      </c>
      <c r="C22" s="25">
        <v>7.9545454545454544E-2</v>
      </c>
      <c r="D22" s="14"/>
      <c r="E22" s="18">
        <v>2029</v>
      </c>
      <c r="F22" s="25">
        <v>0</v>
      </c>
      <c r="G22" s="25">
        <v>0.5</v>
      </c>
      <c r="H22" s="25">
        <v>0.5</v>
      </c>
    </row>
    <row r="23" spans="1:8" x14ac:dyDescent="0.35">
      <c r="A23" s="18">
        <v>2030</v>
      </c>
      <c r="B23" s="29">
        <v>0.92307692307692313</v>
      </c>
      <c r="C23" s="25">
        <v>7.6923076923076927E-2</v>
      </c>
      <c r="D23" s="14"/>
      <c r="E23" s="18">
        <v>2030</v>
      </c>
      <c r="F23" s="25">
        <v>0</v>
      </c>
      <c r="G23" s="25">
        <v>0.5</v>
      </c>
      <c r="H23" s="25">
        <v>0.5</v>
      </c>
    </row>
    <row r="24" spans="1:8" x14ac:dyDescent="0.35">
      <c r="A24" s="18">
        <v>2031</v>
      </c>
      <c r="B24" s="29">
        <v>0.92063492063492058</v>
      </c>
      <c r="C24" s="25">
        <v>7.9365079365079361E-2</v>
      </c>
      <c r="D24" s="14"/>
      <c r="E24" s="18">
        <v>2031</v>
      </c>
      <c r="F24" s="25">
        <v>0</v>
      </c>
      <c r="G24" s="25">
        <v>0.5</v>
      </c>
      <c r="H24" s="25">
        <v>0.5</v>
      </c>
    </row>
    <row r="25" spans="1:8" x14ac:dyDescent="0.35">
      <c r="A25" s="18">
        <v>2032</v>
      </c>
      <c r="B25" s="29">
        <v>0.92307692307692313</v>
      </c>
      <c r="C25" s="25">
        <v>7.6923076923076927E-2</v>
      </c>
      <c r="D25" s="14"/>
      <c r="E25" s="18">
        <v>2032</v>
      </c>
      <c r="F25" s="25">
        <v>0</v>
      </c>
      <c r="G25" s="25">
        <v>0.5</v>
      </c>
      <c r="H25" s="25">
        <v>0.5</v>
      </c>
    </row>
    <row r="26" spans="1:8" x14ac:dyDescent="0.35">
      <c r="A26" s="18">
        <v>2033</v>
      </c>
      <c r="B26" s="29">
        <v>0.92537313432835822</v>
      </c>
      <c r="C26" s="25">
        <v>7.4626865671641784E-2</v>
      </c>
      <c r="D26" s="14"/>
      <c r="E26" s="18">
        <v>2033</v>
      </c>
      <c r="F26" s="25">
        <v>0</v>
      </c>
      <c r="G26" s="25">
        <v>0.5</v>
      </c>
      <c r="H26" s="25">
        <v>0.5</v>
      </c>
    </row>
    <row r="27" spans="1:8" x14ac:dyDescent="0.35">
      <c r="A27" s="18">
        <v>2034</v>
      </c>
      <c r="B27" s="29">
        <v>0.91866028708133973</v>
      </c>
      <c r="C27" s="25">
        <v>8.1339712918660281E-2</v>
      </c>
      <c r="D27" s="14"/>
      <c r="E27" s="18">
        <v>2034</v>
      </c>
      <c r="F27" s="25">
        <v>0</v>
      </c>
      <c r="G27" s="25">
        <v>0.5</v>
      </c>
      <c r="H27" s="25">
        <v>0.5</v>
      </c>
    </row>
    <row r="28" spans="1:8" x14ac:dyDescent="0.35">
      <c r="A28" s="18">
        <v>2035</v>
      </c>
      <c r="B28" s="29">
        <v>0.92093023255813955</v>
      </c>
      <c r="C28" s="25">
        <v>7.9069767441860464E-2</v>
      </c>
      <c r="D28" s="14"/>
      <c r="E28" s="18">
        <v>2035</v>
      </c>
      <c r="F28" s="25">
        <v>0</v>
      </c>
      <c r="G28" s="25">
        <v>0.5</v>
      </c>
      <c r="H28" s="25">
        <v>0.5</v>
      </c>
    </row>
    <row r="29" spans="1:8" x14ac:dyDescent="0.35">
      <c r="A29" s="18">
        <v>2036</v>
      </c>
      <c r="B29" s="29">
        <v>0.92307692307692313</v>
      </c>
      <c r="C29" s="25">
        <v>7.6923076923076927E-2</v>
      </c>
      <c r="D29" s="14"/>
      <c r="E29" s="18">
        <v>2036</v>
      </c>
      <c r="F29" s="25">
        <v>0</v>
      </c>
      <c r="G29" s="25">
        <v>0.5</v>
      </c>
      <c r="H29" s="25">
        <v>0.5</v>
      </c>
    </row>
    <row r="30" spans="1:8" x14ac:dyDescent="0.35">
      <c r="A30" s="18">
        <v>2037</v>
      </c>
      <c r="B30" s="29">
        <v>0.92105263157894735</v>
      </c>
      <c r="C30" s="25">
        <v>7.8947368421052627E-2</v>
      </c>
      <c r="D30" s="14"/>
      <c r="E30" s="18">
        <v>2037</v>
      </c>
      <c r="F30" s="25">
        <v>0</v>
      </c>
      <c r="G30" s="25">
        <v>0.5</v>
      </c>
      <c r="H30" s="25">
        <v>0.5</v>
      </c>
    </row>
    <row r="31" spans="1:8" x14ac:dyDescent="0.35">
      <c r="A31" s="18">
        <v>2038</v>
      </c>
      <c r="B31" s="29">
        <v>0.92307692307692313</v>
      </c>
      <c r="C31" s="25">
        <v>7.6923076923076927E-2</v>
      </c>
      <c r="D31" s="14"/>
      <c r="E31" s="18">
        <v>2038</v>
      </c>
      <c r="F31" s="25">
        <v>0</v>
      </c>
      <c r="G31" s="25">
        <v>0.5</v>
      </c>
      <c r="H31" s="25">
        <v>0.5</v>
      </c>
    </row>
    <row r="32" spans="1:8" x14ac:dyDescent="0.35">
      <c r="A32" s="18">
        <v>2039</v>
      </c>
      <c r="B32" s="29">
        <v>0.92083333333333328</v>
      </c>
      <c r="C32" s="25">
        <v>7.9166666666666663E-2</v>
      </c>
      <c r="D32" s="14"/>
      <c r="E32" s="18">
        <v>2039</v>
      </c>
      <c r="F32" s="25">
        <v>0</v>
      </c>
      <c r="G32" s="25">
        <v>0.5</v>
      </c>
      <c r="H32" s="25">
        <v>0.5</v>
      </c>
    </row>
    <row r="33" spans="1:8" x14ac:dyDescent="0.35">
      <c r="A33" s="18">
        <v>2040</v>
      </c>
      <c r="B33" s="29">
        <v>0.92276422764227639</v>
      </c>
      <c r="C33" s="25">
        <v>7.7235772357723581E-2</v>
      </c>
      <c r="D33" s="14"/>
      <c r="E33" s="18">
        <v>2040</v>
      </c>
      <c r="F33" s="25">
        <v>0</v>
      </c>
      <c r="G33" s="25">
        <v>0.5</v>
      </c>
      <c r="H33" s="25">
        <v>0.5</v>
      </c>
    </row>
    <row r="34" spans="1:8" x14ac:dyDescent="0.35">
      <c r="A34" s="18">
        <v>2041</v>
      </c>
      <c r="B34" s="29">
        <v>0.92094861660079053</v>
      </c>
      <c r="C34" s="25">
        <v>7.9051383399209488E-2</v>
      </c>
      <c r="D34" s="14"/>
      <c r="E34" s="18">
        <v>2041</v>
      </c>
      <c r="F34" s="25">
        <v>0</v>
      </c>
      <c r="G34" s="25">
        <v>0.5</v>
      </c>
      <c r="H34" s="25">
        <v>0.5</v>
      </c>
    </row>
    <row r="35" spans="1:8" x14ac:dyDescent="0.35">
      <c r="A35" s="18">
        <v>2042</v>
      </c>
      <c r="B35" s="29">
        <v>0.92277992277992282</v>
      </c>
      <c r="C35" s="25">
        <v>7.7220077220077218E-2</v>
      </c>
      <c r="D35" s="14"/>
      <c r="E35" s="18">
        <v>2042</v>
      </c>
      <c r="F35" s="25">
        <v>0</v>
      </c>
      <c r="G35" s="25">
        <v>0.5</v>
      </c>
      <c r="H35" s="25">
        <v>0.5</v>
      </c>
    </row>
    <row r="36" spans="1:8" x14ac:dyDescent="0.35">
      <c r="A36" s="18">
        <v>2043</v>
      </c>
      <c r="B36" s="29">
        <v>0.9242424242424242</v>
      </c>
      <c r="C36" s="25">
        <v>7.575757575757576E-2</v>
      </c>
      <c r="D36" s="14"/>
      <c r="E36" s="18">
        <v>2043</v>
      </c>
      <c r="F36" s="25">
        <v>0</v>
      </c>
      <c r="G36" s="25">
        <v>0.5</v>
      </c>
      <c r="H36" s="25">
        <v>0.5</v>
      </c>
    </row>
    <row r="37" spans="1:8" x14ac:dyDescent="0.35">
      <c r="A37" s="18">
        <v>2044</v>
      </c>
      <c r="B37" s="29">
        <v>0.92222222222222228</v>
      </c>
      <c r="C37" s="25">
        <v>7.7777777777777779E-2</v>
      </c>
      <c r="D37" s="14"/>
      <c r="E37" s="18">
        <v>2044</v>
      </c>
      <c r="F37" s="25">
        <v>0</v>
      </c>
      <c r="G37" s="25">
        <v>0.5</v>
      </c>
      <c r="H37" s="25">
        <v>0.5</v>
      </c>
    </row>
    <row r="38" spans="1:8" x14ac:dyDescent="0.35">
      <c r="A38" s="18">
        <v>2045</v>
      </c>
      <c r="B38" s="29">
        <v>0.92028985507246375</v>
      </c>
      <c r="C38" s="25">
        <v>7.9710144927536225E-2</v>
      </c>
      <c r="D38" s="14"/>
      <c r="E38" s="18">
        <v>2045</v>
      </c>
      <c r="F38" s="25">
        <v>0</v>
      </c>
      <c r="G38" s="25">
        <v>0.5</v>
      </c>
      <c r="H38" s="25">
        <v>0.5</v>
      </c>
    </row>
    <row r="39" spans="1:8" x14ac:dyDescent="0.35">
      <c r="A39" s="18">
        <v>2046</v>
      </c>
      <c r="B39" s="29">
        <v>0.92170818505338081</v>
      </c>
      <c r="C39" s="25">
        <v>7.8291814946619215E-2</v>
      </c>
      <c r="D39" s="14"/>
      <c r="E39" s="18">
        <v>2046</v>
      </c>
      <c r="F39" s="25">
        <v>0</v>
      </c>
      <c r="G39" s="25">
        <v>0.5</v>
      </c>
      <c r="H39" s="25">
        <v>0.5</v>
      </c>
    </row>
    <row r="40" spans="1:8" x14ac:dyDescent="0.35">
      <c r="A40" s="18">
        <v>2047</v>
      </c>
      <c r="B40" s="29">
        <v>0.92307692307692313</v>
      </c>
      <c r="C40" s="25">
        <v>7.6923076923076927E-2</v>
      </c>
      <c r="D40" s="14"/>
      <c r="E40" s="18">
        <v>2047</v>
      </c>
      <c r="F40" s="25">
        <v>0</v>
      </c>
      <c r="G40" s="25">
        <v>0.5</v>
      </c>
      <c r="H40" s="25">
        <v>0.5</v>
      </c>
    </row>
    <row r="41" spans="1:8" x14ac:dyDescent="0.35">
      <c r="A41" s="18">
        <v>2048</v>
      </c>
      <c r="B41" s="29">
        <v>0.92439862542955331</v>
      </c>
      <c r="C41" s="25">
        <v>7.560137457044673E-2</v>
      </c>
      <c r="D41" s="14"/>
      <c r="E41" s="18">
        <v>2048</v>
      </c>
      <c r="F41" s="25">
        <v>0</v>
      </c>
      <c r="G41" s="25">
        <v>0.5</v>
      </c>
      <c r="H41" s="25">
        <v>0.5</v>
      </c>
    </row>
    <row r="42" spans="1:8" x14ac:dyDescent="0.35">
      <c r="A42" s="18">
        <v>2049</v>
      </c>
      <c r="B42" s="29">
        <v>0.92255892255892258</v>
      </c>
      <c r="C42" s="25">
        <v>7.7441077441077436E-2</v>
      </c>
      <c r="D42" s="14"/>
      <c r="E42" s="18">
        <v>2049</v>
      </c>
      <c r="F42" s="25">
        <v>0</v>
      </c>
      <c r="G42" s="25">
        <v>0.5</v>
      </c>
      <c r="H42" s="25">
        <v>0.5</v>
      </c>
    </row>
    <row r="43" spans="1:8" x14ac:dyDescent="0.35">
      <c r="A43" s="18">
        <v>2050</v>
      </c>
      <c r="B43" s="29">
        <v>0.92079207920792083</v>
      </c>
      <c r="C43" s="25">
        <v>7.9207920792079209E-2</v>
      </c>
      <c r="D43" s="14"/>
      <c r="E43" s="18">
        <v>2050</v>
      </c>
      <c r="F43" s="25">
        <v>0</v>
      </c>
      <c r="G43" s="25">
        <v>0.5</v>
      </c>
      <c r="H43" s="25">
        <v>0.5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7AA80-C1E1-4A43-BCB3-A6C1519B8708}">
  <dimension ref="A1:I483"/>
  <sheetViews>
    <sheetView zoomScaleNormal="100" workbookViewId="0"/>
  </sheetViews>
  <sheetFormatPr defaultRowHeight="14.5" x14ac:dyDescent="0.35"/>
  <cols>
    <col min="1" max="6" width="14.1796875" customWidth="1"/>
    <col min="9" max="9" width="9.6328125" customWidth="1"/>
  </cols>
  <sheetData>
    <row r="1" spans="1:9" x14ac:dyDescent="0.35">
      <c r="A1" s="13" t="s">
        <v>33</v>
      </c>
    </row>
    <row r="2" spans="1:9" x14ac:dyDescent="0.35">
      <c r="A2" t="s">
        <v>25</v>
      </c>
      <c r="B2" t="s">
        <v>53</v>
      </c>
    </row>
    <row r="3" spans="1:9" x14ac:dyDescent="0.3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I3" s="4"/>
    </row>
    <row r="4" spans="1:9" x14ac:dyDescent="0.35">
      <c r="A4" s="1">
        <v>40544</v>
      </c>
      <c r="B4" s="3">
        <v>585547</v>
      </c>
      <c r="C4" s="3">
        <v>153617</v>
      </c>
      <c r="D4" s="3">
        <v>134867.40632105776</v>
      </c>
      <c r="E4" s="3">
        <v>3607.4639974013162</v>
      </c>
      <c r="F4" s="3">
        <v>2259.129681540925</v>
      </c>
    </row>
    <row r="5" spans="1:9" x14ac:dyDescent="0.35">
      <c r="A5" s="1">
        <f>EDATE(A4,1)</f>
        <v>40575</v>
      </c>
      <c r="B5" s="3">
        <v>586205</v>
      </c>
      <c r="C5" s="3">
        <v>154018</v>
      </c>
      <c r="D5" s="3">
        <v>136537.40632105776</v>
      </c>
      <c r="E5" s="3">
        <v>3607.4639974013162</v>
      </c>
      <c r="F5" s="3">
        <v>2259.129681540925</v>
      </c>
    </row>
    <row r="6" spans="1:9" x14ac:dyDescent="0.35">
      <c r="A6" s="1">
        <f t="shared" ref="A6:A69" si="0">EDATE(A5,1)</f>
        <v>40603</v>
      </c>
      <c r="B6" s="3">
        <v>586514</v>
      </c>
      <c r="C6" s="3">
        <v>154656</v>
      </c>
      <c r="D6" s="3">
        <v>137400.40632105776</v>
      </c>
      <c r="E6" s="3">
        <v>3607.4639974013162</v>
      </c>
      <c r="F6" s="3">
        <v>2259.129681540925</v>
      </c>
    </row>
    <row r="7" spans="1:9" x14ac:dyDescent="0.35">
      <c r="A7" s="1">
        <f t="shared" si="0"/>
        <v>40634</v>
      </c>
      <c r="B7" s="3">
        <v>587046</v>
      </c>
      <c r="C7" s="3">
        <v>155292</v>
      </c>
      <c r="D7" s="3">
        <v>137951.40632105776</v>
      </c>
      <c r="E7" s="3">
        <v>3607.4639974013162</v>
      </c>
      <c r="F7" s="3">
        <v>2259.129681540925</v>
      </c>
    </row>
    <row r="8" spans="1:9" x14ac:dyDescent="0.35">
      <c r="A8" s="1">
        <f t="shared" si="0"/>
        <v>40664</v>
      </c>
      <c r="B8" s="3">
        <v>586935</v>
      </c>
      <c r="C8" s="3">
        <v>155157</v>
      </c>
      <c r="D8" s="3">
        <v>137707.40632105776</v>
      </c>
      <c r="E8" s="3">
        <v>3607.4639974013162</v>
      </c>
      <c r="F8" s="3">
        <v>2259.129681540925</v>
      </c>
    </row>
    <row r="9" spans="1:9" x14ac:dyDescent="0.35">
      <c r="A9" s="1">
        <f t="shared" si="0"/>
        <v>40695</v>
      </c>
      <c r="B9" s="3">
        <v>590840</v>
      </c>
      <c r="C9" s="3">
        <v>156610</v>
      </c>
      <c r="D9" s="3">
        <v>138728.40632105776</v>
      </c>
      <c r="E9" s="3">
        <v>3607.4639974013162</v>
      </c>
      <c r="F9" s="3">
        <v>2259.129681540925</v>
      </c>
    </row>
    <row r="10" spans="1:9" x14ac:dyDescent="0.35">
      <c r="A10" s="1">
        <f t="shared" si="0"/>
        <v>40725</v>
      </c>
      <c r="B10" s="3">
        <v>594693</v>
      </c>
      <c r="C10" s="3">
        <v>157977</v>
      </c>
      <c r="D10" s="3">
        <v>140265.40632105776</v>
      </c>
      <c r="E10" s="3">
        <v>3607.4639974013162</v>
      </c>
      <c r="F10" s="3">
        <v>2259.129681540925</v>
      </c>
    </row>
    <row r="11" spans="1:9" x14ac:dyDescent="0.35">
      <c r="A11" s="1">
        <f t="shared" si="0"/>
        <v>40756</v>
      </c>
      <c r="B11" s="3">
        <v>598260</v>
      </c>
      <c r="C11" s="3">
        <v>159004</v>
      </c>
      <c r="D11" s="3">
        <v>141151.40632105776</v>
      </c>
      <c r="E11" s="3">
        <v>3607.4639974013162</v>
      </c>
      <c r="F11" s="3">
        <v>2259.129681540925</v>
      </c>
    </row>
    <row r="12" spans="1:9" x14ac:dyDescent="0.35">
      <c r="A12" s="1">
        <f t="shared" si="0"/>
        <v>40787</v>
      </c>
      <c r="B12" s="3">
        <v>601275</v>
      </c>
      <c r="C12" s="3">
        <v>159791</v>
      </c>
      <c r="D12" s="3">
        <v>141867.40632105776</v>
      </c>
      <c r="E12" s="3">
        <v>3607.4639974013162</v>
      </c>
      <c r="F12" s="3">
        <v>2259.129681540925</v>
      </c>
    </row>
    <row r="13" spans="1:9" x14ac:dyDescent="0.35">
      <c r="A13" s="1">
        <f t="shared" si="0"/>
        <v>40817</v>
      </c>
      <c r="B13" s="3">
        <v>604532</v>
      </c>
      <c r="C13" s="3">
        <v>160862</v>
      </c>
      <c r="D13" s="3">
        <v>142896.40632105776</v>
      </c>
      <c r="E13" s="3">
        <v>3607.4639974013162</v>
      </c>
      <c r="F13" s="3">
        <v>2259.129681540925</v>
      </c>
    </row>
    <row r="14" spans="1:9" x14ac:dyDescent="0.35">
      <c r="A14" s="1">
        <f t="shared" si="0"/>
        <v>40848</v>
      </c>
      <c r="B14" s="3">
        <v>607180</v>
      </c>
      <c r="C14" s="3">
        <v>161678</v>
      </c>
      <c r="D14" s="3">
        <v>143754.40632105776</v>
      </c>
      <c r="E14" s="3">
        <v>3607.4639974013162</v>
      </c>
      <c r="F14" s="3">
        <v>2259.129681540925</v>
      </c>
    </row>
    <row r="15" spans="1:9" x14ac:dyDescent="0.35">
      <c r="A15" s="1">
        <f t="shared" si="0"/>
        <v>40878</v>
      </c>
      <c r="B15" s="3">
        <v>600447</v>
      </c>
      <c r="C15" s="3">
        <v>160212</v>
      </c>
      <c r="D15" s="3">
        <v>142573.40632105776</v>
      </c>
      <c r="E15" s="3">
        <v>3607.4639974013162</v>
      </c>
      <c r="F15" s="3">
        <v>2259.129681540925</v>
      </c>
    </row>
    <row r="16" spans="1:9" x14ac:dyDescent="0.35">
      <c r="A16" s="1">
        <f t="shared" si="0"/>
        <v>40909</v>
      </c>
      <c r="B16" s="3">
        <v>603501</v>
      </c>
      <c r="C16" s="3">
        <v>161752</v>
      </c>
      <c r="D16" s="3">
        <v>144754.3228624021</v>
      </c>
      <c r="E16" s="3">
        <v>3636.4163829369136</v>
      </c>
      <c r="F16" s="3">
        <v>2277.2607546609893</v>
      </c>
    </row>
    <row r="17" spans="1:6" x14ac:dyDescent="0.35">
      <c r="A17" s="1">
        <f t="shared" si="0"/>
        <v>40940</v>
      </c>
      <c r="B17" s="3">
        <v>606797</v>
      </c>
      <c r="C17" s="3">
        <v>163570</v>
      </c>
      <c r="D17" s="3">
        <v>146740.23940374644</v>
      </c>
      <c r="E17" s="3">
        <v>3665.368768472511</v>
      </c>
      <c r="F17" s="3">
        <v>2295.3918277810535</v>
      </c>
    </row>
    <row r="18" spans="1:6" x14ac:dyDescent="0.35">
      <c r="A18" s="1">
        <f t="shared" si="0"/>
        <v>40969</v>
      </c>
      <c r="B18" s="3">
        <v>609434</v>
      </c>
      <c r="C18" s="3">
        <v>165008</v>
      </c>
      <c r="D18" s="3">
        <v>148039.15594509078</v>
      </c>
      <c r="E18" s="3">
        <v>3694.3211540081084</v>
      </c>
      <c r="F18" s="3">
        <v>2313.5229009011177</v>
      </c>
    </row>
    <row r="19" spans="1:6" x14ac:dyDescent="0.35">
      <c r="A19" s="1">
        <f t="shared" si="0"/>
        <v>41000</v>
      </c>
      <c r="B19" s="3">
        <v>612183</v>
      </c>
      <c r="C19" s="3">
        <v>165846</v>
      </c>
      <c r="D19" s="3">
        <v>148864.07248643512</v>
      </c>
      <c r="E19" s="3">
        <v>3723.2735395437057</v>
      </c>
      <c r="F19" s="3">
        <v>2331.653974021182</v>
      </c>
    </row>
    <row r="20" spans="1:6" x14ac:dyDescent="0.35">
      <c r="A20" s="1">
        <f t="shared" si="0"/>
        <v>41030</v>
      </c>
      <c r="B20" s="3">
        <v>615441</v>
      </c>
      <c r="C20" s="3">
        <v>166800</v>
      </c>
      <c r="D20" s="3">
        <v>149502.98902777943</v>
      </c>
      <c r="E20" s="3">
        <v>3752.2259250793031</v>
      </c>
      <c r="F20" s="3">
        <v>2349.7850471412462</v>
      </c>
    </row>
    <row r="21" spans="1:6" x14ac:dyDescent="0.35">
      <c r="A21" s="1">
        <f t="shared" si="0"/>
        <v>41061</v>
      </c>
      <c r="B21" s="3">
        <v>618263</v>
      </c>
      <c r="C21" s="3">
        <v>167733</v>
      </c>
      <c r="D21" s="3">
        <v>150327.9055691238</v>
      </c>
      <c r="E21" s="3">
        <v>3781.1783106149005</v>
      </c>
      <c r="F21" s="3">
        <v>2367.9161202613104</v>
      </c>
    </row>
    <row r="22" spans="1:6" x14ac:dyDescent="0.35">
      <c r="A22" s="1">
        <f t="shared" si="0"/>
        <v>41091</v>
      </c>
      <c r="B22" s="3">
        <v>622214</v>
      </c>
      <c r="C22" s="3">
        <v>168811</v>
      </c>
      <c r="D22" s="3">
        <v>151318.82211046811</v>
      </c>
      <c r="E22" s="3">
        <v>3810.1306961504979</v>
      </c>
      <c r="F22" s="3">
        <v>2386.0471933813747</v>
      </c>
    </row>
    <row r="23" spans="1:6" x14ac:dyDescent="0.35">
      <c r="A23" s="1">
        <f t="shared" si="0"/>
        <v>41122</v>
      </c>
      <c r="B23" s="3">
        <v>625806</v>
      </c>
      <c r="C23" s="3">
        <v>169683</v>
      </c>
      <c r="D23" s="3">
        <v>152001.73865181248</v>
      </c>
      <c r="E23" s="3">
        <v>3839.0830816860953</v>
      </c>
      <c r="F23" s="3">
        <v>2404.1782665014389</v>
      </c>
    </row>
    <row r="24" spans="1:6" x14ac:dyDescent="0.35">
      <c r="A24" s="1">
        <f t="shared" si="0"/>
        <v>41153</v>
      </c>
      <c r="B24" s="3">
        <v>629198</v>
      </c>
      <c r="C24" s="3">
        <v>170632</v>
      </c>
      <c r="D24" s="3">
        <v>152884.6551931568</v>
      </c>
      <c r="E24" s="3">
        <v>3868.0354672216927</v>
      </c>
      <c r="F24" s="3">
        <v>2422.3093396215031</v>
      </c>
    </row>
    <row r="25" spans="1:6" x14ac:dyDescent="0.35">
      <c r="A25" s="1">
        <f t="shared" si="0"/>
        <v>41183</v>
      </c>
      <c r="B25" s="3">
        <v>632016</v>
      </c>
      <c r="C25" s="3">
        <v>171566</v>
      </c>
      <c r="D25" s="3">
        <v>153609.57173450114</v>
      </c>
      <c r="E25" s="3">
        <v>3896.9878527572901</v>
      </c>
      <c r="F25" s="3">
        <v>2440.4404127415673</v>
      </c>
    </row>
    <row r="26" spans="1:6" x14ac:dyDescent="0.35">
      <c r="A26" s="1">
        <f t="shared" si="0"/>
        <v>41214</v>
      </c>
      <c r="B26" s="3">
        <v>636067</v>
      </c>
      <c r="C26" s="3">
        <v>173175</v>
      </c>
      <c r="D26" s="3">
        <v>155288.48827584548</v>
      </c>
      <c r="E26" s="3">
        <v>3925.9402382928874</v>
      </c>
      <c r="F26" s="3">
        <v>2458.5714858616316</v>
      </c>
    </row>
    <row r="27" spans="1:6" x14ac:dyDescent="0.35">
      <c r="A27" s="1">
        <f t="shared" si="0"/>
        <v>41244</v>
      </c>
      <c r="B27" s="3">
        <v>638145</v>
      </c>
      <c r="C27" s="3">
        <v>174046</v>
      </c>
      <c r="D27" s="3">
        <v>156304.40481718982</v>
      </c>
      <c r="E27" s="3">
        <v>3954.8926238284871</v>
      </c>
      <c r="F27" s="3">
        <v>2476.7025589816953</v>
      </c>
    </row>
    <row r="28" spans="1:6" x14ac:dyDescent="0.35">
      <c r="A28" s="1">
        <f t="shared" si="0"/>
        <v>41275</v>
      </c>
      <c r="B28" s="3">
        <v>641079</v>
      </c>
      <c r="C28" s="3">
        <v>175718</v>
      </c>
      <c r="D28" s="3">
        <v>158564.15323211302</v>
      </c>
      <c r="E28" s="3">
        <v>3979.0290627493919</v>
      </c>
      <c r="F28" s="3">
        <v>2491.8177051376083</v>
      </c>
    </row>
    <row r="29" spans="1:6" x14ac:dyDescent="0.35">
      <c r="A29" s="1">
        <f t="shared" si="0"/>
        <v>41306</v>
      </c>
      <c r="B29" s="3">
        <v>645081</v>
      </c>
      <c r="C29" s="3">
        <v>177976</v>
      </c>
      <c r="D29" s="3">
        <v>161069.90164703617</v>
      </c>
      <c r="E29" s="3">
        <v>4003.1655016702966</v>
      </c>
      <c r="F29" s="3">
        <v>2506.9328512935213</v>
      </c>
    </row>
    <row r="30" spans="1:6" x14ac:dyDescent="0.35">
      <c r="A30" s="1">
        <f t="shared" si="0"/>
        <v>41334</v>
      </c>
      <c r="B30" s="3">
        <v>648506</v>
      </c>
      <c r="C30" s="3">
        <v>179734</v>
      </c>
      <c r="D30" s="3">
        <v>162953.65006195937</v>
      </c>
      <c r="E30" s="3">
        <v>4027.3019405912014</v>
      </c>
      <c r="F30" s="3">
        <v>2522.0479974494342</v>
      </c>
    </row>
    <row r="31" spans="1:6" x14ac:dyDescent="0.35">
      <c r="A31" s="1">
        <f t="shared" si="0"/>
        <v>41365</v>
      </c>
      <c r="B31" s="3">
        <v>651663</v>
      </c>
      <c r="C31" s="3">
        <v>180738</v>
      </c>
      <c r="D31" s="3">
        <v>164165.39847688255</v>
      </c>
      <c r="E31" s="3">
        <v>4051.4383795121062</v>
      </c>
      <c r="F31" s="3">
        <v>2537.1631436053472</v>
      </c>
    </row>
    <row r="32" spans="1:6" x14ac:dyDescent="0.35">
      <c r="A32" s="1">
        <f t="shared" si="0"/>
        <v>41395</v>
      </c>
      <c r="B32" s="3">
        <v>655515</v>
      </c>
      <c r="C32" s="3">
        <v>181749</v>
      </c>
      <c r="D32" s="3">
        <v>165156.14689180575</v>
      </c>
      <c r="E32" s="3">
        <v>4075.5748184330109</v>
      </c>
      <c r="F32" s="3">
        <v>2552.2782897612601</v>
      </c>
    </row>
    <row r="33" spans="1:6" x14ac:dyDescent="0.35">
      <c r="A33" s="1">
        <f t="shared" si="0"/>
        <v>41426</v>
      </c>
      <c r="B33" s="3">
        <v>658892</v>
      </c>
      <c r="C33" s="3">
        <v>183108</v>
      </c>
      <c r="D33" s="3">
        <v>166256.8953067289</v>
      </c>
      <c r="E33" s="3">
        <v>4099.7112573539152</v>
      </c>
      <c r="F33" s="3">
        <v>2567.3934359171731</v>
      </c>
    </row>
    <row r="34" spans="1:6" x14ac:dyDescent="0.35">
      <c r="A34" s="1">
        <f t="shared" si="0"/>
        <v>41456</v>
      </c>
      <c r="B34" s="3">
        <v>663001</v>
      </c>
      <c r="C34" s="3">
        <v>184225</v>
      </c>
      <c r="D34" s="3">
        <v>167401.6437216521</v>
      </c>
      <c r="E34" s="3">
        <v>4123.84769627482</v>
      </c>
      <c r="F34" s="3">
        <v>2582.508582073086</v>
      </c>
    </row>
    <row r="35" spans="1:6" x14ac:dyDescent="0.35">
      <c r="A35" s="1">
        <f t="shared" si="0"/>
        <v>41487</v>
      </c>
      <c r="B35" s="3">
        <v>645378</v>
      </c>
      <c r="C35" s="3">
        <v>180275</v>
      </c>
      <c r="D35" s="3">
        <v>162970.39213657528</v>
      </c>
      <c r="E35" s="3">
        <v>4147.9841351957248</v>
      </c>
      <c r="F35" s="3">
        <v>2597.623728228999</v>
      </c>
    </row>
    <row r="36" spans="1:6" x14ac:dyDescent="0.35">
      <c r="A36" s="1">
        <f t="shared" si="0"/>
        <v>41518</v>
      </c>
      <c r="B36" s="3">
        <v>649596</v>
      </c>
      <c r="C36" s="3">
        <v>181314</v>
      </c>
      <c r="D36" s="3">
        <v>163849.14055149848</v>
      </c>
      <c r="E36" s="3">
        <v>4172.1205741166295</v>
      </c>
      <c r="F36" s="3">
        <v>2612.7388743849119</v>
      </c>
    </row>
    <row r="37" spans="1:6" x14ac:dyDescent="0.35">
      <c r="A37" s="1">
        <f t="shared" si="0"/>
        <v>41548</v>
      </c>
      <c r="B37" s="3">
        <v>653244</v>
      </c>
      <c r="C37" s="3">
        <v>182621</v>
      </c>
      <c r="D37" s="3">
        <v>164752.88896642163</v>
      </c>
      <c r="E37" s="3">
        <v>4196.2570130375343</v>
      </c>
      <c r="F37" s="3">
        <v>2627.8540205408249</v>
      </c>
    </row>
    <row r="38" spans="1:6" x14ac:dyDescent="0.35">
      <c r="A38" s="1">
        <f t="shared" si="0"/>
        <v>41579</v>
      </c>
      <c r="B38" s="3">
        <v>656973</v>
      </c>
      <c r="C38" s="3">
        <v>183801</v>
      </c>
      <c r="D38" s="3">
        <v>165938.63738134483</v>
      </c>
      <c r="E38" s="3">
        <v>4220.3934519584391</v>
      </c>
      <c r="F38" s="3">
        <v>2642.9691666967378</v>
      </c>
    </row>
    <row r="39" spans="1:6" x14ac:dyDescent="0.35">
      <c r="A39" s="1">
        <f t="shared" si="0"/>
        <v>41609</v>
      </c>
      <c r="B39" s="3">
        <v>659625</v>
      </c>
      <c r="C39" s="3">
        <v>185232</v>
      </c>
      <c r="D39" s="3">
        <v>167751.385796268</v>
      </c>
      <c r="E39" s="3">
        <v>4244.529890879342</v>
      </c>
      <c r="F39" s="3">
        <v>2658.0843128526531</v>
      </c>
    </row>
    <row r="40" spans="1:6" x14ac:dyDescent="0.35">
      <c r="A40" s="1">
        <f t="shared" si="0"/>
        <v>41640</v>
      </c>
      <c r="B40" s="3">
        <v>662737</v>
      </c>
      <c r="C40" s="3">
        <v>187008</v>
      </c>
      <c r="D40" s="3">
        <v>170329.81429937802</v>
      </c>
      <c r="E40" s="3">
        <v>4242.4216484798908</v>
      </c>
      <c r="F40" s="3">
        <v>2656.7640521421063</v>
      </c>
    </row>
    <row r="41" spans="1:6" x14ac:dyDescent="0.35">
      <c r="A41" s="1">
        <f t="shared" si="0"/>
        <v>41671</v>
      </c>
      <c r="B41" s="3">
        <v>667143</v>
      </c>
      <c r="C41" s="3">
        <v>189211</v>
      </c>
      <c r="D41" s="3">
        <v>172795.24280248801</v>
      </c>
      <c r="E41" s="3">
        <v>4240.3134060804396</v>
      </c>
      <c r="F41" s="3">
        <v>2655.4437914315595</v>
      </c>
    </row>
    <row r="42" spans="1:6" x14ac:dyDescent="0.35">
      <c r="A42" s="1">
        <f t="shared" si="0"/>
        <v>41699</v>
      </c>
      <c r="B42" s="3">
        <v>671085</v>
      </c>
      <c r="C42" s="3">
        <v>190848</v>
      </c>
      <c r="D42" s="3">
        <v>174960.67130559802</v>
      </c>
      <c r="E42" s="3">
        <v>4238.2051636809883</v>
      </c>
      <c r="F42" s="3">
        <v>2654.1235307210127</v>
      </c>
    </row>
    <row r="43" spans="1:6" x14ac:dyDescent="0.35">
      <c r="A43" s="1">
        <f t="shared" si="0"/>
        <v>41730</v>
      </c>
      <c r="B43" s="3">
        <v>674956</v>
      </c>
      <c r="C43" s="3">
        <v>192200</v>
      </c>
      <c r="D43" s="3">
        <v>176747.09980870801</v>
      </c>
      <c r="E43" s="3">
        <v>4236.0969212815371</v>
      </c>
      <c r="F43" s="3">
        <v>2652.8032700104659</v>
      </c>
    </row>
    <row r="44" spans="1:6" x14ac:dyDescent="0.35">
      <c r="A44" s="1">
        <f t="shared" si="0"/>
        <v>41760</v>
      </c>
      <c r="B44" s="3">
        <v>678550</v>
      </c>
      <c r="C44" s="3">
        <v>193312</v>
      </c>
      <c r="D44" s="3">
        <v>177896.52831181799</v>
      </c>
      <c r="E44" s="3">
        <v>4233.9886788820859</v>
      </c>
      <c r="F44" s="3">
        <v>2651.4830092999191</v>
      </c>
    </row>
    <row r="45" spans="1:6" x14ac:dyDescent="0.35">
      <c r="A45" s="1">
        <f t="shared" si="0"/>
        <v>41791</v>
      </c>
      <c r="B45" s="3">
        <v>682251</v>
      </c>
      <c r="C45" s="3">
        <v>194201</v>
      </c>
      <c r="D45" s="3">
        <v>178874.95681492798</v>
      </c>
      <c r="E45" s="3">
        <v>4231.8804364826347</v>
      </c>
      <c r="F45" s="3">
        <v>2650.1627485893723</v>
      </c>
    </row>
    <row r="46" spans="1:6" x14ac:dyDescent="0.35">
      <c r="A46" s="1">
        <f t="shared" si="0"/>
        <v>41821</v>
      </c>
      <c r="B46" s="3">
        <v>686190</v>
      </c>
      <c r="C46" s="3">
        <v>195252</v>
      </c>
      <c r="D46" s="3">
        <v>180088.38531803797</v>
      </c>
      <c r="E46" s="3">
        <v>4229.7721940831834</v>
      </c>
      <c r="F46" s="3">
        <v>2648.8424878788255</v>
      </c>
    </row>
    <row r="47" spans="1:6" x14ac:dyDescent="0.35">
      <c r="A47" s="1">
        <f t="shared" si="0"/>
        <v>41852</v>
      </c>
      <c r="B47" s="3">
        <v>689610</v>
      </c>
      <c r="C47" s="3">
        <v>196024</v>
      </c>
      <c r="D47" s="3">
        <v>180932.81382114798</v>
      </c>
      <c r="E47" s="3">
        <v>4227.6639516837322</v>
      </c>
      <c r="F47" s="3">
        <v>2647.5222271682787</v>
      </c>
    </row>
    <row r="48" spans="1:6" x14ac:dyDescent="0.35">
      <c r="A48" s="1">
        <f t="shared" si="0"/>
        <v>41883</v>
      </c>
      <c r="B48" s="3">
        <v>674101</v>
      </c>
      <c r="C48" s="3">
        <v>191718</v>
      </c>
      <c r="D48" s="3">
        <v>176070.24232425797</v>
      </c>
      <c r="E48" s="3">
        <v>4225.555709284281</v>
      </c>
      <c r="F48" s="3">
        <v>2646.2019664577319</v>
      </c>
    </row>
    <row r="49" spans="1:6" x14ac:dyDescent="0.35">
      <c r="A49" s="1">
        <f t="shared" si="0"/>
        <v>41913</v>
      </c>
      <c r="B49" s="3">
        <v>669636</v>
      </c>
      <c r="C49" s="3">
        <v>189930</v>
      </c>
      <c r="D49" s="3">
        <v>173366.67082736798</v>
      </c>
      <c r="E49" s="3">
        <v>4223.4474668848297</v>
      </c>
      <c r="F49" s="3">
        <v>2644.8817057471852</v>
      </c>
    </row>
    <row r="50" spans="1:6" x14ac:dyDescent="0.35">
      <c r="A50" s="1">
        <f t="shared" si="0"/>
        <v>41944</v>
      </c>
      <c r="B50" s="3">
        <v>662517</v>
      </c>
      <c r="C50" s="3">
        <v>186599</v>
      </c>
      <c r="D50" s="3">
        <v>169865.09933047797</v>
      </c>
      <c r="E50" s="3">
        <v>4221.3392244853785</v>
      </c>
      <c r="F50" s="3">
        <v>2643.5614450366384</v>
      </c>
    </row>
    <row r="51" spans="1:6" x14ac:dyDescent="0.35">
      <c r="A51" s="1">
        <f t="shared" si="0"/>
        <v>41974</v>
      </c>
      <c r="B51" s="3">
        <v>658655</v>
      </c>
      <c r="C51" s="3">
        <v>184430</v>
      </c>
      <c r="D51" s="3">
        <v>166751.52783358798</v>
      </c>
      <c r="E51" s="3">
        <v>4219.2309820859255</v>
      </c>
      <c r="F51" s="3">
        <v>2642.2411843260898</v>
      </c>
    </row>
    <row r="52" spans="1:6" x14ac:dyDescent="0.35">
      <c r="A52" s="1">
        <f t="shared" si="0"/>
        <v>42005</v>
      </c>
      <c r="B52" s="3">
        <v>653167</v>
      </c>
      <c r="C52" s="3">
        <v>182138</v>
      </c>
      <c r="D52" s="3">
        <v>163594.14256367378</v>
      </c>
      <c r="E52" s="3">
        <v>4196.1010719570741</v>
      </c>
      <c r="F52" s="3">
        <v>2627.7563643691615</v>
      </c>
    </row>
    <row r="53" spans="1:6" x14ac:dyDescent="0.35">
      <c r="A53" s="1">
        <f t="shared" si="0"/>
        <v>42036</v>
      </c>
      <c r="B53" s="3">
        <v>646579</v>
      </c>
      <c r="C53" s="3">
        <v>180770</v>
      </c>
      <c r="D53" s="3">
        <v>162236.75729375953</v>
      </c>
      <c r="E53" s="3">
        <v>4172.9711618282226</v>
      </c>
      <c r="F53" s="3">
        <v>2613.2715444122332</v>
      </c>
    </row>
    <row r="54" spans="1:6" x14ac:dyDescent="0.35">
      <c r="A54" s="1">
        <f t="shared" si="0"/>
        <v>42064</v>
      </c>
      <c r="B54" s="3">
        <v>640460</v>
      </c>
      <c r="C54" s="3">
        <v>179340</v>
      </c>
      <c r="D54" s="3">
        <v>160784.37202384532</v>
      </c>
      <c r="E54" s="3">
        <v>4149.8412516993712</v>
      </c>
      <c r="F54" s="3">
        <v>2598.7867244553049</v>
      </c>
    </row>
    <row r="55" spans="1:6" x14ac:dyDescent="0.35">
      <c r="A55" s="1">
        <f t="shared" si="0"/>
        <v>42095</v>
      </c>
      <c r="B55" s="3">
        <v>634449</v>
      </c>
      <c r="C55" s="3">
        <v>177350</v>
      </c>
      <c r="D55" s="3">
        <v>158981.98675393112</v>
      </c>
      <c r="E55" s="3">
        <v>4126.7113415705198</v>
      </c>
      <c r="F55" s="3">
        <v>2584.3019044983766</v>
      </c>
    </row>
    <row r="56" spans="1:6" x14ac:dyDescent="0.35">
      <c r="A56" s="1">
        <f t="shared" si="0"/>
        <v>42125</v>
      </c>
      <c r="B56" s="3">
        <v>627761</v>
      </c>
      <c r="C56" s="3">
        <v>175074</v>
      </c>
      <c r="D56" s="3">
        <v>156517.60148401686</v>
      </c>
      <c r="E56" s="3">
        <v>4103.5814314416684</v>
      </c>
      <c r="F56" s="3">
        <v>2569.8170845414484</v>
      </c>
    </row>
    <row r="57" spans="1:6" x14ac:dyDescent="0.35">
      <c r="A57" s="1">
        <f t="shared" si="0"/>
        <v>42156</v>
      </c>
      <c r="B57" s="3">
        <v>630487</v>
      </c>
      <c r="C57" s="3">
        <v>176067</v>
      </c>
      <c r="D57" s="3">
        <v>157620.21621410266</v>
      </c>
      <c r="E57" s="3">
        <v>4080.451521312817</v>
      </c>
      <c r="F57" s="3">
        <v>2555.3322645845201</v>
      </c>
    </row>
    <row r="58" spans="1:6" x14ac:dyDescent="0.35">
      <c r="A58" s="1">
        <f t="shared" si="0"/>
        <v>42186</v>
      </c>
      <c r="B58" s="3">
        <v>623718</v>
      </c>
      <c r="C58" s="3">
        <v>174616</v>
      </c>
      <c r="D58" s="3">
        <v>156015.83094418846</v>
      </c>
      <c r="E58" s="3">
        <v>4057.3216111839656</v>
      </c>
      <c r="F58" s="3">
        <v>2540.8474446275918</v>
      </c>
    </row>
    <row r="59" spans="1:6" x14ac:dyDescent="0.35">
      <c r="A59" s="1">
        <f t="shared" si="0"/>
        <v>42217</v>
      </c>
      <c r="B59" s="3">
        <v>623697</v>
      </c>
      <c r="C59" s="3">
        <v>174270</v>
      </c>
      <c r="D59" s="3">
        <v>155994.4456742742</v>
      </c>
      <c r="E59" s="3">
        <v>4034.1917010551142</v>
      </c>
      <c r="F59" s="3">
        <v>2526.3626246706635</v>
      </c>
    </row>
    <row r="60" spans="1:6" x14ac:dyDescent="0.35">
      <c r="A60" s="1">
        <f t="shared" si="0"/>
        <v>42248</v>
      </c>
      <c r="B60" s="3">
        <v>624018</v>
      </c>
      <c r="C60" s="3">
        <v>174333</v>
      </c>
      <c r="D60" s="3">
        <v>155634.06040436</v>
      </c>
      <c r="E60" s="3">
        <v>4011.0617909262628</v>
      </c>
      <c r="F60" s="3">
        <v>2511.8778047137353</v>
      </c>
    </row>
    <row r="61" spans="1:6" x14ac:dyDescent="0.35">
      <c r="A61" s="1">
        <f t="shared" si="0"/>
        <v>42278</v>
      </c>
      <c r="B61" s="3">
        <v>625238</v>
      </c>
      <c r="C61" s="3">
        <v>175204</v>
      </c>
      <c r="D61" s="3">
        <v>155150.67513444577</v>
      </c>
      <c r="E61" s="3">
        <v>3987.9318807974114</v>
      </c>
      <c r="F61" s="3">
        <v>2497.392984756807</v>
      </c>
    </row>
    <row r="62" spans="1:6" x14ac:dyDescent="0.35">
      <c r="A62" s="1">
        <f t="shared" si="0"/>
        <v>42309</v>
      </c>
      <c r="B62" s="3">
        <v>625987</v>
      </c>
      <c r="C62" s="3">
        <v>175467</v>
      </c>
      <c r="D62" s="3">
        <v>155384.28986453154</v>
      </c>
      <c r="E62" s="3">
        <v>3964.80197066856</v>
      </c>
      <c r="F62" s="3">
        <v>2482.9081647998787</v>
      </c>
    </row>
    <row r="63" spans="1:6" x14ac:dyDescent="0.35">
      <c r="A63" s="1">
        <f t="shared" si="0"/>
        <v>42339</v>
      </c>
      <c r="B63" s="3">
        <v>626380</v>
      </c>
      <c r="C63" s="3">
        <v>175851</v>
      </c>
      <c r="D63" s="3">
        <v>155781.90459461734</v>
      </c>
      <c r="E63" s="3">
        <v>3941.6720605397081</v>
      </c>
      <c r="F63" s="3">
        <v>2468.4233448429491</v>
      </c>
    </row>
    <row r="64" spans="1:6" x14ac:dyDescent="0.35">
      <c r="A64" s="1">
        <f t="shared" si="0"/>
        <v>42370</v>
      </c>
      <c r="B64" s="3">
        <v>627752</v>
      </c>
      <c r="C64" s="3">
        <v>176175</v>
      </c>
      <c r="D64" s="3">
        <v>156073.41923928342</v>
      </c>
      <c r="E64" s="3">
        <v>3942.5854297252536</v>
      </c>
      <c r="F64" s="3">
        <v>2468.9953309913212</v>
      </c>
    </row>
    <row r="65" spans="1:6" x14ac:dyDescent="0.35">
      <c r="A65" s="1">
        <f t="shared" si="0"/>
        <v>42401</v>
      </c>
      <c r="B65" s="3">
        <v>629339</v>
      </c>
      <c r="C65" s="3">
        <v>176948</v>
      </c>
      <c r="D65" s="3">
        <v>156527.9338839495</v>
      </c>
      <c r="E65" s="3">
        <v>3943.498798910799</v>
      </c>
      <c r="F65" s="3">
        <v>2469.5673171396934</v>
      </c>
    </row>
    <row r="66" spans="1:6" x14ac:dyDescent="0.35">
      <c r="A66" s="1">
        <f t="shared" si="0"/>
        <v>42430</v>
      </c>
      <c r="B66" s="3">
        <v>630386</v>
      </c>
      <c r="C66" s="3">
        <v>177508</v>
      </c>
      <c r="D66" s="3">
        <v>157179.44852861558</v>
      </c>
      <c r="E66" s="3">
        <v>3944.4121680963444</v>
      </c>
      <c r="F66" s="3">
        <v>2470.1393032880655</v>
      </c>
    </row>
    <row r="67" spans="1:6" x14ac:dyDescent="0.35">
      <c r="A67" s="1">
        <f t="shared" si="0"/>
        <v>42461</v>
      </c>
      <c r="B67" s="3">
        <v>631236</v>
      </c>
      <c r="C67" s="3">
        <v>177925</v>
      </c>
      <c r="D67" s="3">
        <v>157843.96317328166</v>
      </c>
      <c r="E67" s="3">
        <v>3945.3255372818899</v>
      </c>
      <c r="F67" s="3">
        <v>2470.7112894364377</v>
      </c>
    </row>
    <row r="68" spans="1:6" x14ac:dyDescent="0.35">
      <c r="A68" s="1">
        <f t="shared" si="0"/>
        <v>42491</v>
      </c>
      <c r="B68" s="3">
        <v>631670</v>
      </c>
      <c r="C68" s="3">
        <v>177981</v>
      </c>
      <c r="D68" s="3">
        <v>158262.47781794774</v>
      </c>
      <c r="E68" s="3">
        <v>3946.2389064674353</v>
      </c>
      <c r="F68" s="3">
        <v>2471.2832755848099</v>
      </c>
    </row>
    <row r="69" spans="1:6" x14ac:dyDescent="0.35">
      <c r="A69" s="1">
        <f t="shared" si="0"/>
        <v>42522</v>
      </c>
      <c r="B69" s="3">
        <v>620909</v>
      </c>
      <c r="C69" s="3">
        <v>174600</v>
      </c>
      <c r="D69" s="3">
        <v>155051.99246261385</v>
      </c>
      <c r="E69" s="3">
        <v>3947.1522756529807</v>
      </c>
      <c r="F69" s="3">
        <v>2471.855261733182</v>
      </c>
    </row>
    <row r="70" spans="1:6" x14ac:dyDescent="0.35">
      <c r="A70" s="1">
        <f t="shared" ref="A70:A133" si="1">EDATE(A69,1)</f>
        <v>42552</v>
      </c>
      <c r="B70" s="3">
        <v>622155</v>
      </c>
      <c r="C70" s="3">
        <v>174867</v>
      </c>
      <c r="D70" s="3">
        <v>155465.50710727993</v>
      </c>
      <c r="E70" s="3">
        <v>3948.0656448385262</v>
      </c>
      <c r="F70" s="3">
        <v>2472.4272478815542</v>
      </c>
    </row>
    <row r="71" spans="1:6" x14ac:dyDescent="0.35">
      <c r="A71" s="1">
        <f t="shared" si="1"/>
        <v>42583</v>
      </c>
      <c r="B71" s="3">
        <v>625019</v>
      </c>
      <c r="C71" s="3">
        <v>175189</v>
      </c>
      <c r="D71" s="3">
        <v>156097.02175194598</v>
      </c>
      <c r="E71" s="3">
        <v>3948.9790140240716</v>
      </c>
      <c r="F71" s="3">
        <v>2472.9992340299264</v>
      </c>
    </row>
    <row r="72" spans="1:6" x14ac:dyDescent="0.35">
      <c r="A72" s="1">
        <f t="shared" si="1"/>
        <v>42614</v>
      </c>
      <c r="B72" s="3">
        <v>626787</v>
      </c>
      <c r="C72" s="3">
        <v>175616</v>
      </c>
      <c r="D72" s="3">
        <v>156072.53639661209</v>
      </c>
      <c r="E72" s="3">
        <v>3949.892383209617</v>
      </c>
      <c r="F72" s="3">
        <v>2473.5712201782985</v>
      </c>
    </row>
    <row r="73" spans="1:6" x14ac:dyDescent="0.35">
      <c r="A73" s="1">
        <f t="shared" si="1"/>
        <v>42644</v>
      </c>
      <c r="B73" s="3">
        <v>627490</v>
      </c>
      <c r="C73" s="3">
        <v>176041</v>
      </c>
      <c r="D73" s="3">
        <v>155874.05104127817</v>
      </c>
      <c r="E73" s="3">
        <v>3950.8057523951625</v>
      </c>
      <c r="F73" s="3">
        <v>2474.1432063266707</v>
      </c>
    </row>
    <row r="74" spans="1:6" x14ac:dyDescent="0.35">
      <c r="A74" s="1">
        <f t="shared" si="1"/>
        <v>42675</v>
      </c>
      <c r="B74" s="3">
        <v>628058</v>
      </c>
      <c r="C74" s="3">
        <v>176165</v>
      </c>
      <c r="D74" s="3">
        <v>155820.56568594425</v>
      </c>
      <c r="E74" s="3">
        <v>3951.7191215807079</v>
      </c>
      <c r="F74" s="3">
        <v>2474.7151924750428</v>
      </c>
    </row>
    <row r="75" spans="1:6" x14ac:dyDescent="0.35">
      <c r="A75" s="1">
        <f t="shared" si="1"/>
        <v>42705</v>
      </c>
      <c r="B75" s="3">
        <v>629352</v>
      </c>
      <c r="C75" s="3">
        <v>176579</v>
      </c>
      <c r="D75" s="3">
        <v>156215.08033061033</v>
      </c>
      <c r="E75" s="3">
        <v>3952.6324907662511</v>
      </c>
      <c r="F75" s="3">
        <v>2475.2871786234155</v>
      </c>
    </row>
    <row r="76" spans="1:6" x14ac:dyDescent="0.35">
      <c r="A76" s="1">
        <f t="shared" si="1"/>
        <v>42736</v>
      </c>
      <c r="B76" s="3">
        <v>629634</v>
      </c>
      <c r="C76" s="3">
        <v>177316</v>
      </c>
      <c r="D76" s="3">
        <v>156841.32871545618</v>
      </c>
      <c r="E76" s="3">
        <v>3956.7841688823655</v>
      </c>
      <c r="F76" s="3">
        <v>2477.8871156614769</v>
      </c>
    </row>
    <row r="77" spans="1:6" x14ac:dyDescent="0.35">
      <c r="A77" s="1">
        <f t="shared" si="1"/>
        <v>42767</v>
      </c>
      <c r="B77" s="3">
        <v>629553</v>
      </c>
      <c r="C77" s="3">
        <v>177952</v>
      </c>
      <c r="D77" s="3">
        <v>157167.57710030198</v>
      </c>
      <c r="E77" s="3">
        <v>3960.93584699848</v>
      </c>
      <c r="F77" s="3">
        <v>2480.4870526995383</v>
      </c>
    </row>
    <row r="78" spans="1:6" x14ac:dyDescent="0.35">
      <c r="A78" s="1">
        <f t="shared" si="1"/>
        <v>42795</v>
      </c>
      <c r="B78" s="3">
        <v>629456</v>
      </c>
      <c r="C78" s="3">
        <v>178438</v>
      </c>
      <c r="D78" s="3">
        <v>157184.8254851478</v>
      </c>
      <c r="E78" s="3">
        <v>3965.0875251145944</v>
      </c>
      <c r="F78" s="3">
        <v>2483.0869897375997</v>
      </c>
    </row>
    <row r="79" spans="1:6" x14ac:dyDescent="0.35">
      <c r="A79" s="1">
        <f t="shared" si="1"/>
        <v>42826</v>
      </c>
      <c r="B79" s="3">
        <v>630605</v>
      </c>
      <c r="C79" s="3">
        <v>178874</v>
      </c>
      <c r="D79" s="3">
        <v>156849.07386999362</v>
      </c>
      <c r="E79" s="3">
        <v>3969.2392032307089</v>
      </c>
      <c r="F79" s="3">
        <v>2485.686926775661</v>
      </c>
    </row>
    <row r="80" spans="1:6" x14ac:dyDescent="0.35">
      <c r="A80" s="1">
        <f t="shared" si="1"/>
        <v>42856</v>
      </c>
      <c r="B80" s="3">
        <v>630842</v>
      </c>
      <c r="C80" s="3">
        <v>179390</v>
      </c>
      <c r="D80" s="3">
        <v>156829.32225483944</v>
      </c>
      <c r="E80" s="3">
        <v>3973.3908813468233</v>
      </c>
      <c r="F80" s="3">
        <v>2488.2868638137224</v>
      </c>
    </row>
    <row r="81" spans="1:6" x14ac:dyDescent="0.35">
      <c r="A81" s="1">
        <f t="shared" si="1"/>
        <v>42887</v>
      </c>
      <c r="B81" s="3">
        <v>630748</v>
      </c>
      <c r="C81" s="3">
        <v>179726</v>
      </c>
      <c r="D81" s="3">
        <v>156716.57063968526</v>
      </c>
      <c r="E81" s="3">
        <v>3977.5425594629378</v>
      </c>
      <c r="F81" s="3">
        <v>2490.8868008517838</v>
      </c>
    </row>
    <row r="82" spans="1:6" x14ac:dyDescent="0.35">
      <c r="A82" s="1">
        <f t="shared" si="1"/>
        <v>42917</v>
      </c>
      <c r="B82" s="3">
        <v>634358</v>
      </c>
      <c r="C82" s="3">
        <v>180868</v>
      </c>
      <c r="D82" s="3">
        <v>157873.81902453111</v>
      </c>
      <c r="E82" s="3">
        <v>3981.6942375790522</v>
      </c>
      <c r="F82" s="3">
        <v>2493.4867378898452</v>
      </c>
    </row>
    <row r="83" spans="1:6" x14ac:dyDescent="0.35">
      <c r="A83" s="1">
        <f t="shared" si="1"/>
        <v>42948</v>
      </c>
      <c r="B83" s="3">
        <v>635157</v>
      </c>
      <c r="C83" s="3">
        <v>181045</v>
      </c>
      <c r="D83" s="3">
        <v>158294.06740937693</v>
      </c>
      <c r="E83" s="3">
        <v>3985.8459156951667</v>
      </c>
      <c r="F83" s="3">
        <v>2496.0866749279066</v>
      </c>
    </row>
    <row r="84" spans="1:6" x14ac:dyDescent="0.35">
      <c r="A84" s="1">
        <f t="shared" si="1"/>
        <v>42979</v>
      </c>
      <c r="B84" s="3">
        <v>635945</v>
      </c>
      <c r="C84" s="3">
        <v>181173</v>
      </c>
      <c r="D84" s="3">
        <v>158274.31579422276</v>
      </c>
      <c r="E84" s="3">
        <v>3989.9975938112811</v>
      </c>
      <c r="F84" s="3">
        <v>2498.686611965968</v>
      </c>
    </row>
    <row r="85" spans="1:6" x14ac:dyDescent="0.35">
      <c r="A85" s="1">
        <f t="shared" si="1"/>
        <v>43009</v>
      </c>
      <c r="B85" s="3">
        <v>637101</v>
      </c>
      <c r="C85" s="3">
        <v>181985</v>
      </c>
      <c r="D85" s="3">
        <v>158192.56417906858</v>
      </c>
      <c r="E85" s="3">
        <v>3994.1492719273956</v>
      </c>
      <c r="F85" s="3">
        <v>2501.2865490040294</v>
      </c>
    </row>
    <row r="86" spans="1:6" x14ac:dyDescent="0.35">
      <c r="A86" s="1">
        <f t="shared" si="1"/>
        <v>43040</v>
      </c>
      <c r="B86" s="3">
        <v>637007</v>
      </c>
      <c r="C86" s="3">
        <v>181642</v>
      </c>
      <c r="D86" s="3">
        <v>157718.8125639144</v>
      </c>
      <c r="E86" s="3">
        <v>3998.3009500435101</v>
      </c>
      <c r="F86" s="3">
        <v>2503.8864860420908</v>
      </c>
    </row>
    <row r="87" spans="1:6" x14ac:dyDescent="0.35">
      <c r="A87" s="1">
        <f t="shared" si="1"/>
        <v>43070</v>
      </c>
      <c r="B87" s="3">
        <v>637355</v>
      </c>
      <c r="C87" s="3">
        <v>181707</v>
      </c>
      <c r="D87" s="3">
        <v>158184.06094876022</v>
      </c>
      <c r="E87" s="3">
        <v>4002.4526281596268</v>
      </c>
      <c r="F87" s="3">
        <v>2506.4864230801536</v>
      </c>
    </row>
    <row r="88" spans="1:6" x14ac:dyDescent="0.35">
      <c r="A88" s="1">
        <f t="shared" si="1"/>
        <v>43101</v>
      </c>
      <c r="B88" s="3">
        <v>637689</v>
      </c>
      <c r="C88" s="3">
        <v>182280</v>
      </c>
      <c r="D88" s="3">
        <v>158508.49374876023</v>
      </c>
      <c r="E88" s="3">
        <v>4005.2362281596265</v>
      </c>
      <c r="F88" s="3">
        <v>2509.2700230801534</v>
      </c>
    </row>
    <row r="89" spans="1:6" x14ac:dyDescent="0.35">
      <c r="A89" s="1">
        <f t="shared" si="1"/>
        <v>43132</v>
      </c>
      <c r="B89" s="3">
        <v>637840</v>
      </c>
      <c r="C89" s="3">
        <v>182684</v>
      </c>
      <c r="D89" s="3">
        <v>159123.92654876021</v>
      </c>
      <c r="E89" s="3">
        <v>4008.0198281596263</v>
      </c>
      <c r="F89" s="3">
        <v>2512.0536230801531</v>
      </c>
    </row>
    <row r="90" spans="1:6" x14ac:dyDescent="0.35">
      <c r="A90" s="1">
        <f t="shared" si="1"/>
        <v>43160</v>
      </c>
      <c r="B90" s="3">
        <v>637927</v>
      </c>
      <c r="C90" s="3">
        <v>183535</v>
      </c>
      <c r="D90" s="3">
        <v>159712.35934876022</v>
      </c>
      <c r="E90" s="3">
        <v>4010.803428159626</v>
      </c>
      <c r="F90" s="3">
        <v>2514.8372230801529</v>
      </c>
    </row>
    <row r="91" spans="1:6" x14ac:dyDescent="0.35">
      <c r="A91" s="1">
        <f t="shared" si="1"/>
        <v>43191</v>
      </c>
      <c r="B91" s="3">
        <v>638589</v>
      </c>
      <c r="C91" s="3">
        <v>184805</v>
      </c>
      <c r="D91" s="3">
        <v>160063.79214876023</v>
      </c>
      <c r="E91" s="3">
        <v>4013.5870281596258</v>
      </c>
      <c r="F91" s="3">
        <v>2517.6208230801526</v>
      </c>
    </row>
    <row r="92" spans="1:6" x14ac:dyDescent="0.35">
      <c r="A92" s="1">
        <f t="shared" si="1"/>
        <v>43221</v>
      </c>
      <c r="B92" s="3">
        <v>639238</v>
      </c>
      <c r="C92" s="3">
        <v>185543</v>
      </c>
      <c r="D92" s="3">
        <v>160276.22494876021</v>
      </c>
      <c r="E92" s="3">
        <v>4016.3706281596255</v>
      </c>
      <c r="F92" s="3">
        <v>2520.4044230801524</v>
      </c>
    </row>
    <row r="93" spans="1:6" x14ac:dyDescent="0.35">
      <c r="A93" s="1">
        <f t="shared" si="1"/>
        <v>43252</v>
      </c>
      <c r="B93" s="3">
        <v>639363</v>
      </c>
      <c r="C93" s="3">
        <v>185996</v>
      </c>
      <c r="D93" s="3">
        <v>160643.65774876022</v>
      </c>
      <c r="E93" s="3">
        <v>4019.1542281596253</v>
      </c>
      <c r="F93" s="3">
        <v>2523.1880230801521</v>
      </c>
    </row>
    <row r="94" spans="1:6" x14ac:dyDescent="0.35">
      <c r="A94" s="1">
        <f t="shared" si="1"/>
        <v>43282</v>
      </c>
      <c r="B94" s="3">
        <v>638087</v>
      </c>
      <c r="C94" s="3">
        <v>185543</v>
      </c>
      <c r="D94" s="3">
        <v>160411.09054876023</v>
      </c>
      <c r="E94" s="3">
        <v>4021.937828159625</v>
      </c>
      <c r="F94" s="3">
        <v>2525.9716230801519</v>
      </c>
    </row>
    <row r="95" spans="1:6" x14ac:dyDescent="0.35">
      <c r="A95" s="1">
        <f t="shared" si="1"/>
        <v>43313</v>
      </c>
      <c r="B95" s="3">
        <v>639316</v>
      </c>
      <c r="C95" s="3">
        <v>185651</v>
      </c>
      <c r="D95" s="3">
        <v>160530.52334876024</v>
      </c>
      <c r="E95" s="3">
        <v>4024.7214281596248</v>
      </c>
      <c r="F95" s="3">
        <v>2528.7552230801516</v>
      </c>
    </row>
    <row r="96" spans="1:6" x14ac:dyDescent="0.35">
      <c r="A96" s="1">
        <f t="shared" si="1"/>
        <v>43344</v>
      </c>
      <c r="B96" s="3">
        <v>640310</v>
      </c>
      <c r="C96" s="3">
        <v>185236</v>
      </c>
      <c r="D96" s="3">
        <v>160316.95614876022</v>
      </c>
      <c r="E96" s="3">
        <v>4027.5050281596245</v>
      </c>
      <c r="F96" s="3">
        <v>2531.5388230801514</v>
      </c>
    </row>
    <row r="97" spans="1:6" x14ac:dyDescent="0.35">
      <c r="A97" s="1">
        <f t="shared" si="1"/>
        <v>43374</v>
      </c>
      <c r="B97" s="3">
        <v>640930</v>
      </c>
      <c r="C97" s="3">
        <v>185105</v>
      </c>
      <c r="D97" s="3">
        <v>159880.38894876023</v>
      </c>
      <c r="E97" s="3">
        <v>4030.2886281596243</v>
      </c>
      <c r="F97" s="3">
        <v>2534.3224230801511</v>
      </c>
    </row>
    <row r="98" spans="1:6" x14ac:dyDescent="0.35">
      <c r="A98" s="1">
        <f t="shared" si="1"/>
        <v>43405</v>
      </c>
      <c r="B98" s="3">
        <v>641276</v>
      </c>
      <c r="C98" s="3">
        <v>184314</v>
      </c>
      <c r="D98" s="3">
        <v>159102.82174876024</v>
      </c>
      <c r="E98" s="3">
        <v>4033.072228159624</v>
      </c>
      <c r="F98" s="3">
        <v>2537.1060230801509</v>
      </c>
    </row>
    <row r="99" spans="1:6" x14ac:dyDescent="0.35">
      <c r="A99" s="1">
        <f t="shared" si="1"/>
        <v>43435</v>
      </c>
      <c r="B99" s="3">
        <v>641228</v>
      </c>
      <c r="C99" s="3">
        <v>184233</v>
      </c>
      <c r="D99" s="3">
        <v>158893.25454876022</v>
      </c>
      <c r="E99" s="3">
        <v>4035.8558281596274</v>
      </c>
      <c r="F99" s="3">
        <v>2539.8896230801543</v>
      </c>
    </row>
    <row r="100" spans="1:6" x14ac:dyDescent="0.35">
      <c r="A100" s="1">
        <f t="shared" si="1"/>
        <v>43466</v>
      </c>
      <c r="B100" s="3">
        <v>641128</v>
      </c>
      <c r="C100" s="3">
        <v>184867</v>
      </c>
      <c r="D100" s="3">
        <v>159622.39881542689</v>
      </c>
      <c r="E100" s="3">
        <v>4036.7836948262939</v>
      </c>
      <c r="F100" s="3">
        <v>2540.8174897468207</v>
      </c>
    </row>
    <row r="101" spans="1:6" x14ac:dyDescent="0.35">
      <c r="A101" s="1">
        <f t="shared" si="1"/>
        <v>43497</v>
      </c>
      <c r="B101" s="3">
        <v>642048</v>
      </c>
      <c r="C101" s="3">
        <v>185247</v>
      </c>
      <c r="D101" s="3">
        <v>159819.54308209356</v>
      </c>
      <c r="E101" s="3">
        <v>4037.7115614929603</v>
      </c>
      <c r="F101" s="3">
        <v>2541.7453564134871</v>
      </c>
    </row>
    <row r="102" spans="1:6" x14ac:dyDescent="0.35">
      <c r="A102" s="1">
        <f t="shared" si="1"/>
        <v>43525</v>
      </c>
      <c r="B102" s="3">
        <v>642169</v>
      </c>
      <c r="C102" s="3">
        <v>186225</v>
      </c>
      <c r="D102" s="3">
        <v>160480.68734876023</v>
      </c>
      <c r="E102" s="3">
        <v>4038.6394281596267</v>
      </c>
      <c r="F102" s="3">
        <v>2542.6732230801535</v>
      </c>
    </row>
    <row r="103" spans="1:6" x14ac:dyDescent="0.35">
      <c r="A103" s="1">
        <f t="shared" si="1"/>
        <v>43556</v>
      </c>
      <c r="B103" s="3">
        <v>642248</v>
      </c>
      <c r="C103" s="3">
        <v>187135</v>
      </c>
      <c r="D103" s="3">
        <v>161518.8316154269</v>
      </c>
      <c r="E103" s="3">
        <v>4039.5672948262932</v>
      </c>
      <c r="F103" s="3">
        <v>2543.60108974682</v>
      </c>
    </row>
    <row r="104" spans="1:6" x14ac:dyDescent="0.35">
      <c r="A104" s="1">
        <f t="shared" si="1"/>
        <v>43586</v>
      </c>
      <c r="B104" s="3">
        <v>641162</v>
      </c>
      <c r="C104" s="3">
        <v>187481</v>
      </c>
      <c r="D104" s="3">
        <v>161786.97588209357</v>
      </c>
      <c r="E104" s="3">
        <v>4040.4951614929596</v>
      </c>
      <c r="F104" s="3">
        <v>2544.5289564134864</v>
      </c>
    </row>
    <row r="105" spans="1:6" x14ac:dyDescent="0.35">
      <c r="A105" s="1">
        <f t="shared" si="1"/>
        <v>43617</v>
      </c>
      <c r="B105" s="3">
        <v>641748</v>
      </c>
      <c r="C105" s="3">
        <v>188056</v>
      </c>
      <c r="D105" s="3">
        <v>161996.12014876021</v>
      </c>
      <c r="E105" s="3">
        <v>4041.423028159626</v>
      </c>
      <c r="F105" s="3">
        <v>2545.4568230801528</v>
      </c>
    </row>
    <row r="106" spans="1:6" x14ac:dyDescent="0.35">
      <c r="A106" s="1">
        <f t="shared" si="1"/>
        <v>43647</v>
      </c>
      <c r="B106" s="3">
        <v>642262</v>
      </c>
      <c r="C106" s="3">
        <v>188495</v>
      </c>
      <c r="D106" s="3">
        <v>162539.26441542688</v>
      </c>
      <c r="E106" s="3">
        <v>4042.3508948262925</v>
      </c>
      <c r="F106" s="3">
        <v>2546.3846897468193</v>
      </c>
    </row>
    <row r="107" spans="1:6" x14ac:dyDescent="0.35">
      <c r="A107" s="1">
        <f t="shared" si="1"/>
        <v>43678</v>
      </c>
      <c r="B107" s="3">
        <v>643385</v>
      </c>
      <c r="C107" s="3">
        <v>188546</v>
      </c>
      <c r="D107" s="3">
        <v>163276.40868209355</v>
      </c>
      <c r="E107" s="3">
        <v>4043.2787614929589</v>
      </c>
      <c r="F107" s="3">
        <v>2547.3125564134857</v>
      </c>
    </row>
    <row r="108" spans="1:6" x14ac:dyDescent="0.35">
      <c r="A108" s="1">
        <f t="shared" si="1"/>
        <v>43709</v>
      </c>
      <c r="B108" s="3">
        <v>644703</v>
      </c>
      <c r="C108" s="3">
        <v>188591</v>
      </c>
      <c r="D108" s="3">
        <v>163148.55294876022</v>
      </c>
      <c r="E108" s="3">
        <v>4044.2066281596253</v>
      </c>
      <c r="F108" s="3">
        <v>2548.2404230801521</v>
      </c>
    </row>
    <row r="109" spans="1:6" x14ac:dyDescent="0.35">
      <c r="A109" s="1">
        <f t="shared" si="1"/>
        <v>43739</v>
      </c>
      <c r="B109" s="3">
        <v>637755.4496177627</v>
      </c>
      <c r="C109" s="3">
        <v>188378.72834513892</v>
      </c>
      <c r="D109" s="3">
        <v>159248.65021089418</v>
      </c>
      <c r="E109" s="3">
        <v>4045.3664614929585</v>
      </c>
      <c r="F109" s="3">
        <v>2549.4002564134853</v>
      </c>
    </row>
    <row r="110" spans="1:6" x14ac:dyDescent="0.35">
      <c r="A110" s="1">
        <f t="shared" si="1"/>
        <v>43770</v>
      </c>
      <c r="B110" s="3">
        <v>637805.14743800857</v>
      </c>
      <c r="C110" s="3">
        <v>188577.73399826392</v>
      </c>
      <c r="D110" s="3">
        <v>159272.69757902945</v>
      </c>
      <c r="E110" s="3">
        <v>4046.1783448262922</v>
      </c>
      <c r="F110" s="3">
        <v>2550.212139746819</v>
      </c>
    </row>
    <row r="111" spans="1:6" x14ac:dyDescent="0.35">
      <c r="A111" s="1">
        <f t="shared" si="1"/>
        <v>43800</v>
      </c>
      <c r="B111" s="3">
        <v>637854.84525825444</v>
      </c>
      <c r="C111" s="3">
        <v>188776.73965138893</v>
      </c>
      <c r="D111" s="3">
        <v>159296.74494716473</v>
      </c>
      <c r="E111" s="3">
        <v>4046.990228159626</v>
      </c>
      <c r="F111" s="3">
        <v>2551.0240230801528</v>
      </c>
    </row>
    <row r="112" spans="1:6" x14ac:dyDescent="0.35">
      <c r="A112" s="1">
        <f t="shared" si="1"/>
        <v>43831</v>
      </c>
      <c r="B112" s="3">
        <v>637904.54307850031</v>
      </c>
      <c r="C112" s="3">
        <v>188975.74530451393</v>
      </c>
      <c r="D112" s="3">
        <v>159320.7923153</v>
      </c>
      <c r="E112" s="3">
        <v>4047.8021114929597</v>
      </c>
      <c r="F112" s="3">
        <v>2551.8359064134866</v>
      </c>
    </row>
    <row r="113" spans="1:6" x14ac:dyDescent="0.35">
      <c r="A113" s="1">
        <f t="shared" si="1"/>
        <v>43862</v>
      </c>
      <c r="B113" s="3">
        <v>637954.24089874618</v>
      </c>
      <c r="C113" s="3">
        <v>189174.75095763896</v>
      </c>
      <c r="D113" s="3">
        <v>159344.83968343528</v>
      </c>
      <c r="E113" s="3">
        <v>4048.613994826293</v>
      </c>
      <c r="F113" s="3">
        <v>2552.6477897468199</v>
      </c>
    </row>
    <row r="114" spans="1:6" x14ac:dyDescent="0.35">
      <c r="A114" s="1">
        <f t="shared" si="1"/>
        <v>43891</v>
      </c>
      <c r="B114" s="3">
        <v>638003.93871899205</v>
      </c>
      <c r="C114" s="3">
        <v>189373.75661076396</v>
      </c>
      <c r="D114" s="3">
        <v>159368.88705157055</v>
      </c>
      <c r="E114" s="3">
        <v>4049.4258781596263</v>
      </c>
      <c r="F114" s="3">
        <v>2553.4596730801532</v>
      </c>
    </row>
    <row r="115" spans="1:6" x14ac:dyDescent="0.35">
      <c r="A115" s="1">
        <f t="shared" si="1"/>
        <v>43922</v>
      </c>
      <c r="B115" s="3">
        <v>638053.63653923792</v>
      </c>
      <c r="C115" s="3">
        <v>189572.76226388896</v>
      </c>
      <c r="D115" s="3">
        <v>159392.93441970582</v>
      </c>
      <c r="E115" s="3">
        <v>4050.2377614929601</v>
      </c>
      <c r="F115" s="3">
        <v>2554.2715564134869</v>
      </c>
    </row>
    <row r="116" spans="1:6" x14ac:dyDescent="0.35">
      <c r="A116" s="1">
        <f t="shared" si="1"/>
        <v>43952</v>
      </c>
      <c r="B116" s="3">
        <v>638103.33435948379</v>
      </c>
      <c r="C116" s="3">
        <v>189771.76791701399</v>
      </c>
      <c r="D116" s="3">
        <v>159416.9817878411</v>
      </c>
      <c r="E116" s="3">
        <v>4051.0496448262938</v>
      </c>
      <c r="F116" s="3">
        <v>2555.0834397468207</v>
      </c>
    </row>
    <row r="117" spans="1:6" x14ac:dyDescent="0.35">
      <c r="A117" s="1">
        <f t="shared" si="1"/>
        <v>43983</v>
      </c>
      <c r="B117" s="3">
        <v>638153.03217972955</v>
      </c>
      <c r="C117" s="3">
        <v>189970.77357013899</v>
      </c>
      <c r="D117" s="3">
        <v>159441.02915597637</v>
      </c>
      <c r="E117" s="3">
        <v>4051.8615281596271</v>
      </c>
      <c r="F117" s="3">
        <v>2555.895323080154</v>
      </c>
    </row>
    <row r="118" spans="1:6" x14ac:dyDescent="0.35">
      <c r="A118" s="1">
        <f t="shared" si="1"/>
        <v>44013</v>
      </c>
      <c r="B118" s="3">
        <v>638202.72999997542</v>
      </c>
      <c r="C118" s="3">
        <v>190169.77922326399</v>
      </c>
      <c r="D118" s="3">
        <v>159465.07652411168</v>
      </c>
      <c r="E118" s="3">
        <v>4052.6734114929604</v>
      </c>
      <c r="F118" s="3">
        <v>2556.7072064134873</v>
      </c>
    </row>
    <row r="119" spans="1:6" x14ac:dyDescent="0.35">
      <c r="A119" s="1">
        <f t="shared" si="1"/>
        <v>44044</v>
      </c>
      <c r="B119" s="3">
        <v>638252.42782022129</v>
      </c>
      <c r="C119" s="3">
        <v>190368.78487638902</v>
      </c>
      <c r="D119" s="3">
        <v>159489.12389224695</v>
      </c>
      <c r="E119" s="3">
        <v>4053.4852948262942</v>
      </c>
      <c r="F119" s="3">
        <v>2557.519089746821</v>
      </c>
    </row>
    <row r="120" spans="1:6" x14ac:dyDescent="0.35">
      <c r="A120" s="1">
        <f t="shared" si="1"/>
        <v>44075</v>
      </c>
      <c r="B120" s="3">
        <v>638302.12564046716</v>
      </c>
      <c r="C120" s="3">
        <v>190567.79052951402</v>
      </c>
      <c r="D120" s="3">
        <v>159513.17126038222</v>
      </c>
      <c r="E120" s="3">
        <v>4054.2971781596279</v>
      </c>
      <c r="F120" s="3">
        <v>2558.3309730801548</v>
      </c>
    </row>
    <row r="121" spans="1:6" x14ac:dyDescent="0.35">
      <c r="A121" s="1">
        <f t="shared" si="1"/>
        <v>44105</v>
      </c>
      <c r="B121" s="3">
        <v>638351.82346071303</v>
      </c>
      <c r="C121" s="3">
        <v>190766.79618263902</v>
      </c>
      <c r="D121" s="3">
        <v>159537.2186285175</v>
      </c>
      <c r="E121" s="3">
        <v>4055.1090614929612</v>
      </c>
      <c r="F121" s="3">
        <v>2559.1428564134881</v>
      </c>
    </row>
    <row r="122" spans="1:6" x14ac:dyDescent="0.35">
      <c r="A122" s="1">
        <f t="shared" si="1"/>
        <v>44136</v>
      </c>
      <c r="B122" s="3">
        <v>638401.5212809589</v>
      </c>
      <c r="C122" s="3">
        <v>190965.80183576405</v>
      </c>
      <c r="D122" s="3">
        <v>159561.26599665277</v>
      </c>
      <c r="E122" s="3">
        <v>4055.9209448262945</v>
      </c>
      <c r="F122" s="3">
        <v>2559.9547397468214</v>
      </c>
    </row>
    <row r="123" spans="1:6" x14ac:dyDescent="0.35">
      <c r="A123" s="1">
        <f t="shared" si="1"/>
        <v>44166</v>
      </c>
      <c r="B123" s="3">
        <v>638451.21910120477</v>
      </c>
      <c r="C123" s="3">
        <v>191164.80748888906</v>
      </c>
      <c r="D123" s="3">
        <v>159585.31336478805</v>
      </c>
      <c r="E123" s="3">
        <v>4056.7328281596283</v>
      </c>
      <c r="F123" s="3">
        <v>2560.7666230801551</v>
      </c>
    </row>
    <row r="124" spans="1:6" x14ac:dyDescent="0.35">
      <c r="A124" s="1">
        <f t="shared" si="1"/>
        <v>44197</v>
      </c>
      <c r="B124" s="3">
        <v>638572.1519937613</v>
      </c>
      <c r="C124" s="3">
        <v>191368.26802962981</v>
      </c>
      <c r="D124" s="3">
        <v>159642.99248382534</v>
      </c>
      <c r="E124" s="3">
        <v>4057.5447114929621</v>
      </c>
      <c r="F124" s="3">
        <v>2561.5785064134889</v>
      </c>
    </row>
    <row r="125" spans="1:6" x14ac:dyDescent="0.35">
      <c r="A125" s="1">
        <f t="shared" si="1"/>
        <v>44228</v>
      </c>
      <c r="B125" s="3">
        <v>638693.08488631784</v>
      </c>
      <c r="C125" s="3">
        <v>191571.72857037056</v>
      </c>
      <c r="D125" s="3">
        <v>159700.67160286263</v>
      </c>
      <c r="E125" s="3">
        <v>4058.3565948262953</v>
      </c>
      <c r="F125" s="3">
        <v>2562.3903897468222</v>
      </c>
    </row>
    <row r="126" spans="1:6" x14ac:dyDescent="0.35">
      <c r="A126" s="1">
        <f t="shared" si="1"/>
        <v>44256</v>
      </c>
      <c r="B126" s="3">
        <v>638814.01777887437</v>
      </c>
      <c r="C126" s="3">
        <v>191775.18911111128</v>
      </c>
      <c r="D126" s="3">
        <v>159758.35072189991</v>
      </c>
      <c r="E126" s="3">
        <v>4059.1684781596286</v>
      </c>
      <c r="F126" s="3">
        <v>2563.2022730801555</v>
      </c>
    </row>
    <row r="127" spans="1:6" x14ac:dyDescent="0.35">
      <c r="A127" s="1">
        <f t="shared" si="1"/>
        <v>44287</v>
      </c>
      <c r="B127" s="3">
        <v>638934.95067143091</v>
      </c>
      <c r="C127" s="3">
        <v>191978.64965185203</v>
      </c>
      <c r="D127" s="3">
        <v>159816.0298409372</v>
      </c>
      <c r="E127" s="3">
        <v>4059.9803614929624</v>
      </c>
      <c r="F127" s="3">
        <v>2564.0141564134892</v>
      </c>
    </row>
    <row r="128" spans="1:6" x14ac:dyDescent="0.35">
      <c r="A128" s="1">
        <f t="shared" si="1"/>
        <v>44317</v>
      </c>
      <c r="B128" s="3">
        <v>639055.88356398745</v>
      </c>
      <c r="C128" s="3">
        <v>192182.11019259278</v>
      </c>
      <c r="D128" s="3">
        <v>159873.70895997449</v>
      </c>
      <c r="E128" s="3">
        <v>4060.7922448262962</v>
      </c>
      <c r="F128" s="3">
        <v>2564.826039746823</v>
      </c>
    </row>
    <row r="129" spans="1:6" x14ac:dyDescent="0.35">
      <c r="A129" s="1">
        <f t="shared" si="1"/>
        <v>44348</v>
      </c>
      <c r="B129" s="3">
        <v>639176.81645654398</v>
      </c>
      <c r="C129" s="3">
        <v>192385.57073333353</v>
      </c>
      <c r="D129" s="3">
        <v>159931.38807901181</v>
      </c>
      <c r="E129" s="3">
        <v>4061.6041281596295</v>
      </c>
      <c r="F129" s="3">
        <v>2565.6379230801563</v>
      </c>
    </row>
    <row r="130" spans="1:6" x14ac:dyDescent="0.35">
      <c r="A130" s="1">
        <f t="shared" si="1"/>
        <v>44378</v>
      </c>
      <c r="B130" s="3">
        <v>639297.7493491004</v>
      </c>
      <c r="C130" s="3">
        <v>192589.03127407428</v>
      </c>
      <c r="D130" s="3">
        <v>159989.0671980491</v>
      </c>
      <c r="E130" s="3">
        <v>4062.4160114929628</v>
      </c>
      <c r="F130" s="3">
        <v>2566.4498064134896</v>
      </c>
    </row>
    <row r="131" spans="1:6" x14ac:dyDescent="0.35">
      <c r="A131" s="1">
        <f t="shared" si="1"/>
        <v>44409</v>
      </c>
      <c r="B131" s="3">
        <v>639418.68224165693</v>
      </c>
      <c r="C131" s="3">
        <v>192792.49181481503</v>
      </c>
      <c r="D131" s="3">
        <v>160046.74631708639</v>
      </c>
      <c r="E131" s="3">
        <v>4063.2278948262965</v>
      </c>
      <c r="F131" s="3">
        <v>2567.2616897468233</v>
      </c>
    </row>
    <row r="132" spans="1:6" x14ac:dyDescent="0.35">
      <c r="A132" s="1">
        <f t="shared" si="1"/>
        <v>44440</v>
      </c>
      <c r="B132" s="3">
        <v>639539.61513421347</v>
      </c>
      <c r="C132" s="3">
        <v>192995.95235555578</v>
      </c>
      <c r="D132" s="3">
        <v>160104.42543612368</v>
      </c>
      <c r="E132" s="3">
        <v>4064.0397781596303</v>
      </c>
      <c r="F132" s="3">
        <v>2568.0735730801571</v>
      </c>
    </row>
    <row r="133" spans="1:6" x14ac:dyDescent="0.35">
      <c r="A133" s="1">
        <f t="shared" si="1"/>
        <v>44470</v>
      </c>
      <c r="B133" s="3">
        <v>639660.54802677</v>
      </c>
      <c r="C133" s="3">
        <v>193199.4128962965</v>
      </c>
      <c r="D133" s="3">
        <v>160162.10455516097</v>
      </c>
      <c r="E133" s="3">
        <v>4064.8516614929636</v>
      </c>
      <c r="F133" s="3">
        <v>2568.8854564134904</v>
      </c>
    </row>
    <row r="134" spans="1:6" x14ac:dyDescent="0.35">
      <c r="A134" s="1">
        <f t="shared" ref="A134:A197" si="2">EDATE(A133,1)</f>
        <v>44501</v>
      </c>
      <c r="B134" s="3">
        <v>639781.48091932654</v>
      </c>
      <c r="C134" s="3">
        <v>193402.87343703725</v>
      </c>
      <c r="D134" s="3">
        <v>160219.78367419826</v>
      </c>
      <c r="E134" s="3">
        <v>4065.6635448262969</v>
      </c>
      <c r="F134" s="3">
        <v>2569.6973397468237</v>
      </c>
    </row>
    <row r="135" spans="1:6" x14ac:dyDescent="0.35">
      <c r="A135" s="1">
        <f t="shared" si="2"/>
        <v>44531</v>
      </c>
      <c r="B135" s="3">
        <v>639902.41381188307</v>
      </c>
      <c r="C135" s="3">
        <v>193606.33397777801</v>
      </c>
      <c r="D135" s="3">
        <v>160277.46279323555</v>
      </c>
      <c r="E135" s="3">
        <v>4066.4754281596306</v>
      </c>
      <c r="F135" s="3">
        <v>2570.5092230801574</v>
      </c>
    </row>
    <row r="136" spans="1:6" x14ac:dyDescent="0.35">
      <c r="A136" s="1">
        <f t="shared" si="2"/>
        <v>44562</v>
      </c>
      <c r="B136" s="3">
        <v>640023.09601799224</v>
      </c>
      <c r="C136" s="3">
        <v>193807.32262372709</v>
      </c>
      <c r="D136" s="3">
        <v>160333.91323857137</v>
      </c>
      <c r="E136" s="3">
        <v>4067.2873114929639</v>
      </c>
      <c r="F136" s="3">
        <v>2571.3211064134907</v>
      </c>
    </row>
    <row r="137" spans="1:6" x14ac:dyDescent="0.35">
      <c r="A137" s="1">
        <f t="shared" si="2"/>
        <v>44593</v>
      </c>
      <c r="B137" s="3">
        <v>640143.77822410129</v>
      </c>
      <c r="C137" s="3">
        <v>194008.31126967617</v>
      </c>
      <c r="D137" s="3">
        <v>160390.3636839072</v>
      </c>
      <c r="E137" s="3">
        <v>4068.0991948262977</v>
      </c>
      <c r="F137" s="3">
        <v>2572.1329897468245</v>
      </c>
    </row>
    <row r="138" spans="1:6" x14ac:dyDescent="0.35">
      <c r="A138" s="1">
        <f t="shared" si="2"/>
        <v>44621</v>
      </c>
      <c r="B138" s="3">
        <v>640264.46043021046</v>
      </c>
      <c r="C138" s="3">
        <v>194209.29991562525</v>
      </c>
      <c r="D138" s="3">
        <v>160446.81412924302</v>
      </c>
      <c r="E138" s="3">
        <v>4068.911078159631</v>
      </c>
      <c r="F138" s="3">
        <v>2572.9448730801578</v>
      </c>
    </row>
    <row r="139" spans="1:6" x14ac:dyDescent="0.35">
      <c r="A139" s="1">
        <f t="shared" si="2"/>
        <v>44652</v>
      </c>
      <c r="B139" s="3">
        <v>640385.14263631962</v>
      </c>
      <c r="C139" s="3">
        <v>194410.2885615743</v>
      </c>
      <c r="D139" s="3">
        <v>160503.26457457882</v>
      </c>
      <c r="E139" s="3">
        <v>4069.7229614929647</v>
      </c>
      <c r="F139" s="3">
        <v>2573.7567564134915</v>
      </c>
    </row>
    <row r="140" spans="1:6" x14ac:dyDescent="0.35">
      <c r="A140" s="1">
        <f t="shared" si="2"/>
        <v>44682</v>
      </c>
      <c r="B140" s="3">
        <v>640505.82484242867</v>
      </c>
      <c r="C140" s="3">
        <v>194611.27720752338</v>
      </c>
      <c r="D140" s="3">
        <v>160559.71501991464</v>
      </c>
      <c r="E140" s="3">
        <v>4070.534844826298</v>
      </c>
      <c r="F140" s="3">
        <v>2574.5686397468248</v>
      </c>
    </row>
    <row r="141" spans="1:6" x14ac:dyDescent="0.35">
      <c r="A141" s="1">
        <f t="shared" si="2"/>
        <v>44713</v>
      </c>
      <c r="B141" s="3">
        <v>640626.50704853784</v>
      </c>
      <c r="C141" s="3">
        <v>194812.26585347246</v>
      </c>
      <c r="D141" s="3">
        <v>160616.16546525047</v>
      </c>
      <c r="E141" s="3">
        <v>4071.3467281596313</v>
      </c>
      <c r="F141" s="3">
        <v>2575.3805230801581</v>
      </c>
    </row>
    <row r="142" spans="1:6" x14ac:dyDescent="0.35">
      <c r="A142" s="1">
        <f t="shared" si="2"/>
        <v>44743</v>
      </c>
      <c r="B142" s="3">
        <v>640747.189254647</v>
      </c>
      <c r="C142" s="3">
        <v>195013.25449942154</v>
      </c>
      <c r="D142" s="3">
        <v>160672.61591058629</v>
      </c>
      <c r="E142" s="3">
        <v>4072.1586114929651</v>
      </c>
      <c r="F142" s="3">
        <v>2576.1924064134919</v>
      </c>
    </row>
    <row r="143" spans="1:6" x14ac:dyDescent="0.35">
      <c r="A143" s="1">
        <f t="shared" si="2"/>
        <v>44774</v>
      </c>
      <c r="B143" s="3">
        <v>640867.87146075605</v>
      </c>
      <c r="C143" s="3">
        <v>195214.24314537062</v>
      </c>
      <c r="D143" s="3">
        <v>160729.06635592211</v>
      </c>
      <c r="E143" s="3">
        <v>4072.9704948262984</v>
      </c>
      <c r="F143" s="3">
        <v>2577.0042897468252</v>
      </c>
    </row>
    <row r="144" spans="1:6" x14ac:dyDescent="0.35">
      <c r="A144" s="1">
        <f t="shared" si="2"/>
        <v>44805</v>
      </c>
      <c r="B144" s="3">
        <v>640988.55366686522</v>
      </c>
      <c r="C144" s="3">
        <v>195415.23179131967</v>
      </c>
      <c r="D144" s="3">
        <v>160785.51680125791</v>
      </c>
      <c r="E144" s="3">
        <v>4073.7823781596321</v>
      </c>
      <c r="F144" s="3">
        <v>2577.8161730801589</v>
      </c>
    </row>
    <row r="145" spans="1:6" x14ac:dyDescent="0.35">
      <c r="A145" s="1">
        <f t="shared" si="2"/>
        <v>44835</v>
      </c>
      <c r="B145" s="3">
        <v>641109.23587297439</v>
      </c>
      <c r="C145" s="3">
        <v>195616.22043726876</v>
      </c>
      <c r="D145" s="3">
        <v>160841.96724659373</v>
      </c>
      <c r="E145" s="3">
        <v>4074.5942614929654</v>
      </c>
      <c r="F145" s="3">
        <v>2578.6280564134922</v>
      </c>
    </row>
    <row r="146" spans="1:6" x14ac:dyDescent="0.35">
      <c r="A146" s="1">
        <f t="shared" si="2"/>
        <v>44866</v>
      </c>
      <c r="B146" s="3">
        <v>641229.91807908344</v>
      </c>
      <c r="C146" s="3">
        <v>195817.20908321784</v>
      </c>
      <c r="D146" s="3">
        <v>160898.41769192956</v>
      </c>
      <c r="E146" s="3">
        <v>4075.4061448262992</v>
      </c>
      <c r="F146" s="3">
        <v>2579.439939746826</v>
      </c>
    </row>
    <row r="147" spans="1:6" x14ac:dyDescent="0.35">
      <c r="A147" s="1">
        <f t="shared" si="2"/>
        <v>44896</v>
      </c>
      <c r="B147" s="3">
        <v>641350.6002851926</v>
      </c>
      <c r="C147" s="3">
        <v>196018.19772916692</v>
      </c>
      <c r="D147" s="3">
        <v>160954.86813726538</v>
      </c>
      <c r="E147" s="3">
        <v>4076.2180281596325</v>
      </c>
      <c r="F147" s="3">
        <v>2580.2518230801593</v>
      </c>
    </row>
    <row r="148" spans="1:6" x14ac:dyDescent="0.35">
      <c r="A148" s="1">
        <f t="shared" si="2"/>
        <v>44927</v>
      </c>
      <c r="B148" s="3">
        <v>641464.91916220519</v>
      </c>
      <c r="C148" s="3">
        <v>196213.15926898175</v>
      </c>
      <c r="D148" s="3">
        <v>161007.49491539746</v>
      </c>
      <c r="E148" s="3">
        <v>4077.0299114929658</v>
      </c>
      <c r="F148" s="3">
        <v>2581.0637064134926</v>
      </c>
    </row>
    <row r="149" spans="1:6" x14ac:dyDescent="0.35">
      <c r="A149" s="1">
        <f t="shared" si="2"/>
        <v>44958</v>
      </c>
      <c r="B149" s="3">
        <v>641579.23803921777</v>
      </c>
      <c r="C149" s="3">
        <v>196408.12080879655</v>
      </c>
      <c r="D149" s="3">
        <v>161060.12169352957</v>
      </c>
      <c r="E149" s="3">
        <v>4077.8417948262995</v>
      </c>
      <c r="F149" s="3">
        <v>2581.8755897468263</v>
      </c>
    </row>
    <row r="150" spans="1:6" x14ac:dyDescent="0.35">
      <c r="A150" s="1">
        <f t="shared" si="2"/>
        <v>44986</v>
      </c>
      <c r="B150" s="3">
        <v>641693.55691623036</v>
      </c>
      <c r="C150" s="3">
        <v>196603.08234861138</v>
      </c>
      <c r="D150" s="3">
        <v>161112.74847166165</v>
      </c>
      <c r="E150" s="3">
        <v>4078.6536781596333</v>
      </c>
      <c r="F150" s="3">
        <v>2582.6874730801601</v>
      </c>
    </row>
    <row r="151" spans="1:6" x14ac:dyDescent="0.35">
      <c r="A151" s="1">
        <f t="shared" si="2"/>
        <v>45017</v>
      </c>
      <c r="B151" s="3">
        <v>641807.87579324294</v>
      </c>
      <c r="C151" s="3">
        <v>196798.04388842621</v>
      </c>
      <c r="D151" s="3">
        <v>161165.37524979375</v>
      </c>
      <c r="E151" s="3">
        <v>4079.4655614929666</v>
      </c>
      <c r="F151" s="3">
        <v>2583.4993564134934</v>
      </c>
    </row>
    <row r="152" spans="1:6" x14ac:dyDescent="0.35">
      <c r="A152" s="1">
        <f t="shared" si="2"/>
        <v>45047</v>
      </c>
      <c r="B152" s="3">
        <v>641922.19467025553</v>
      </c>
      <c r="C152" s="3">
        <v>196993.00542824101</v>
      </c>
      <c r="D152" s="3">
        <v>161218.00202792583</v>
      </c>
      <c r="E152" s="3">
        <v>4080.2774448262999</v>
      </c>
      <c r="F152" s="3">
        <v>2584.3112397468267</v>
      </c>
    </row>
    <row r="153" spans="1:6" x14ac:dyDescent="0.35">
      <c r="A153" s="1">
        <f t="shared" si="2"/>
        <v>45078</v>
      </c>
      <c r="B153" s="3">
        <v>642036.513547268</v>
      </c>
      <c r="C153" s="3">
        <v>197187.96696805584</v>
      </c>
      <c r="D153" s="3">
        <v>161270.62880605791</v>
      </c>
      <c r="E153" s="3">
        <v>4081.0893281596336</v>
      </c>
      <c r="F153" s="3">
        <v>2585.1231230801604</v>
      </c>
    </row>
    <row r="154" spans="1:6" x14ac:dyDescent="0.35">
      <c r="A154" s="1">
        <f t="shared" si="2"/>
        <v>45108</v>
      </c>
      <c r="B154" s="3">
        <v>642150.83242428058</v>
      </c>
      <c r="C154" s="3">
        <v>197382.92850787067</v>
      </c>
      <c r="D154" s="3">
        <v>161323.25558419002</v>
      </c>
      <c r="E154" s="3">
        <v>4081.9012114929674</v>
      </c>
      <c r="F154" s="3">
        <v>2585.9350064134942</v>
      </c>
    </row>
    <row r="155" spans="1:6" x14ac:dyDescent="0.35">
      <c r="A155" s="1">
        <f t="shared" si="2"/>
        <v>45139</v>
      </c>
      <c r="B155" s="3">
        <v>642265.15130129317</v>
      </c>
      <c r="C155" s="3">
        <v>197577.89004768548</v>
      </c>
      <c r="D155" s="3">
        <v>161375.8823623221</v>
      </c>
      <c r="E155" s="3">
        <v>4082.7130948263007</v>
      </c>
      <c r="F155" s="3">
        <v>2586.7468897468275</v>
      </c>
    </row>
    <row r="156" spans="1:6" x14ac:dyDescent="0.35">
      <c r="A156" s="1">
        <f t="shared" si="2"/>
        <v>45170</v>
      </c>
      <c r="B156" s="3">
        <v>642379.47017830575</v>
      </c>
      <c r="C156" s="3">
        <v>197772.85158750031</v>
      </c>
      <c r="D156" s="3">
        <v>161428.5091404542</v>
      </c>
      <c r="E156" s="3">
        <v>4083.524978159634</v>
      </c>
      <c r="F156" s="3">
        <v>2587.5587730801608</v>
      </c>
    </row>
    <row r="157" spans="1:6" x14ac:dyDescent="0.35">
      <c r="A157" s="1">
        <f t="shared" si="2"/>
        <v>45200</v>
      </c>
      <c r="B157" s="3">
        <v>642493.78905531834</v>
      </c>
      <c r="C157" s="3">
        <v>197967.81312731514</v>
      </c>
      <c r="D157" s="3">
        <v>161481.13591858628</v>
      </c>
      <c r="E157" s="3">
        <v>4084.3368614929677</v>
      </c>
      <c r="F157" s="3">
        <v>2588.3706564134945</v>
      </c>
    </row>
    <row r="158" spans="1:6" x14ac:dyDescent="0.35">
      <c r="A158" s="1">
        <f t="shared" si="2"/>
        <v>45231</v>
      </c>
      <c r="B158" s="3">
        <v>642608.10793233092</v>
      </c>
      <c r="C158" s="3">
        <v>198162.77466712994</v>
      </c>
      <c r="D158" s="3">
        <v>161533.76269671839</v>
      </c>
      <c r="E158" s="3">
        <v>4085.1487448263015</v>
      </c>
      <c r="F158" s="3">
        <v>2589.1825397468283</v>
      </c>
    </row>
    <row r="159" spans="1:6" x14ac:dyDescent="0.35">
      <c r="A159" s="1">
        <f t="shared" si="2"/>
        <v>45261</v>
      </c>
      <c r="B159" s="3">
        <v>642722.42680934351</v>
      </c>
      <c r="C159" s="3">
        <v>198357.73620694477</v>
      </c>
      <c r="D159" s="3">
        <v>161586.38947485047</v>
      </c>
      <c r="E159" s="3">
        <v>4085.9606281596348</v>
      </c>
      <c r="F159" s="3">
        <v>2589.9944230801616</v>
      </c>
    </row>
    <row r="160" spans="1:6" x14ac:dyDescent="0.35">
      <c r="A160" s="1">
        <f t="shared" si="2"/>
        <v>45292</v>
      </c>
      <c r="B160" s="3">
        <v>642848.8057854611</v>
      </c>
      <c r="C160" s="3">
        <v>198545.72263796328</v>
      </c>
      <c r="D160" s="3">
        <v>161644.60040782214</v>
      </c>
      <c r="E160" s="3">
        <v>4086.7725114929681</v>
      </c>
      <c r="F160" s="3">
        <v>2590.8063064134949</v>
      </c>
    </row>
    <row r="161" spans="1:6" x14ac:dyDescent="0.35">
      <c r="A161" s="1">
        <f t="shared" si="2"/>
        <v>45323</v>
      </c>
      <c r="B161" s="3">
        <v>642975.1847615788</v>
      </c>
      <c r="C161" s="3">
        <v>198733.70906898181</v>
      </c>
      <c r="D161" s="3">
        <v>161702.81134079382</v>
      </c>
      <c r="E161" s="3">
        <v>4087.5843948263018</v>
      </c>
      <c r="F161" s="3">
        <v>2591.6181897468286</v>
      </c>
    </row>
    <row r="162" spans="1:6" x14ac:dyDescent="0.35">
      <c r="A162" s="1">
        <f t="shared" si="2"/>
        <v>45352</v>
      </c>
      <c r="B162" s="3">
        <v>643101.56373769639</v>
      </c>
      <c r="C162" s="3">
        <v>198921.69550000032</v>
      </c>
      <c r="D162" s="3">
        <v>161761.0222737655</v>
      </c>
      <c r="E162" s="3">
        <v>4088.3962781596356</v>
      </c>
      <c r="F162" s="3">
        <v>2592.4300730801624</v>
      </c>
    </row>
    <row r="163" spans="1:6" x14ac:dyDescent="0.35">
      <c r="A163" s="1">
        <f t="shared" si="2"/>
        <v>45383</v>
      </c>
      <c r="B163" s="3">
        <v>643227.94271381409</v>
      </c>
      <c r="C163" s="3">
        <v>199109.68193101886</v>
      </c>
      <c r="D163" s="3">
        <v>161819.23320673718</v>
      </c>
      <c r="E163" s="3">
        <v>4089.2081614929689</v>
      </c>
      <c r="F163" s="3">
        <v>2593.2419564134957</v>
      </c>
    </row>
    <row r="164" spans="1:6" x14ac:dyDescent="0.35">
      <c r="A164" s="1">
        <f t="shared" si="2"/>
        <v>45413</v>
      </c>
      <c r="B164" s="3">
        <v>643354.32168993168</v>
      </c>
      <c r="C164" s="3">
        <v>199297.66836203737</v>
      </c>
      <c r="D164" s="3">
        <v>161877.44413970885</v>
      </c>
      <c r="E164" s="3">
        <v>4090.0200448263022</v>
      </c>
      <c r="F164" s="3">
        <v>2594.053839746829</v>
      </c>
    </row>
    <row r="165" spans="1:6" x14ac:dyDescent="0.35">
      <c r="A165" s="1">
        <f t="shared" si="2"/>
        <v>45444</v>
      </c>
      <c r="B165" s="3">
        <v>643480.70066604926</v>
      </c>
      <c r="C165" s="3">
        <v>199485.6547930559</v>
      </c>
      <c r="D165" s="3">
        <v>161935.65507268056</v>
      </c>
      <c r="E165" s="3">
        <v>4090.8319281596359</v>
      </c>
      <c r="F165" s="3">
        <v>2594.8657230801628</v>
      </c>
    </row>
    <row r="166" spans="1:6" x14ac:dyDescent="0.35">
      <c r="A166" s="1">
        <f t="shared" si="2"/>
        <v>45474</v>
      </c>
      <c r="B166" s="3">
        <v>643607.07964216697</v>
      </c>
      <c r="C166" s="3">
        <v>199673.64122407441</v>
      </c>
      <c r="D166" s="3">
        <v>161993.86600565223</v>
      </c>
      <c r="E166" s="3">
        <v>4091.6438114929697</v>
      </c>
      <c r="F166" s="3">
        <v>2595.6776064134965</v>
      </c>
    </row>
    <row r="167" spans="1:6" x14ac:dyDescent="0.35">
      <c r="A167" s="1">
        <f t="shared" si="2"/>
        <v>45505</v>
      </c>
      <c r="B167" s="3">
        <v>643733.45861828455</v>
      </c>
      <c r="C167" s="3">
        <v>199861.62765509292</v>
      </c>
      <c r="D167" s="3">
        <v>162052.07693862391</v>
      </c>
      <c r="E167" s="3">
        <v>4092.455694826303</v>
      </c>
      <c r="F167" s="3">
        <v>2596.4894897468298</v>
      </c>
    </row>
    <row r="168" spans="1:6" x14ac:dyDescent="0.35">
      <c r="A168" s="1">
        <f t="shared" si="2"/>
        <v>45536</v>
      </c>
      <c r="B168" s="3">
        <v>643859.83759440226</v>
      </c>
      <c r="C168" s="3">
        <v>200049.61408611145</v>
      </c>
      <c r="D168" s="3">
        <v>162110.28787159559</v>
      </c>
      <c r="E168" s="3">
        <v>4093.2675781596363</v>
      </c>
      <c r="F168" s="3">
        <v>2597.3013730801631</v>
      </c>
    </row>
    <row r="169" spans="1:6" x14ac:dyDescent="0.35">
      <c r="A169" s="1">
        <f t="shared" si="2"/>
        <v>45566</v>
      </c>
      <c r="B169" s="3">
        <v>643986.21657051984</v>
      </c>
      <c r="C169" s="3">
        <v>200237.60051712996</v>
      </c>
      <c r="D169" s="3">
        <v>162168.49880456727</v>
      </c>
      <c r="E169" s="3">
        <v>4094.07946149297</v>
      </c>
      <c r="F169" s="3">
        <v>2598.1132564134969</v>
      </c>
    </row>
    <row r="170" spans="1:6" x14ac:dyDescent="0.35">
      <c r="A170" s="1">
        <f t="shared" si="2"/>
        <v>45597</v>
      </c>
      <c r="B170" s="3">
        <v>644112.59554663755</v>
      </c>
      <c r="C170" s="3">
        <v>200425.5869481485</v>
      </c>
      <c r="D170" s="3">
        <v>162226.70973753894</v>
      </c>
      <c r="E170" s="3">
        <v>4094.8913448263038</v>
      </c>
      <c r="F170" s="3">
        <v>2598.9251397468306</v>
      </c>
    </row>
    <row r="171" spans="1:6" x14ac:dyDescent="0.35">
      <c r="A171" s="1">
        <f t="shared" si="2"/>
        <v>45627</v>
      </c>
      <c r="B171" s="3">
        <v>644238.97452275513</v>
      </c>
      <c r="C171" s="3">
        <v>200613.57337916701</v>
      </c>
      <c r="D171" s="3">
        <v>162284.92067051062</v>
      </c>
      <c r="E171" s="3">
        <v>4095.7032281596371</v>
      </c>
      <c r="F171" s="3">
        <v>2599.7370230801639</v>
      </c>
    </row>
    <row r="172" spans="1:6" x14ac:dyDescent="0.35">
      <c r="A172" s="1">
        <f t="shared" si="2"/>
        <v>45658</v>
      </c>
      <c r="B172" s="3">
        <v>644373.2793155805</v>
      </c>
      <c r="C172" s="3">
        <v>200794.58550682905</v>
      </c>
      <c r="D172" s="3">
        <v>162346.79780522041</v>
      </c>
      <c r="E172" s="3">
        <v>4096.5151114929704</v>
      </c>
      <c r="F172" s="3">
        <v>2600.5489064134972</v>
      </c>
    </row>
    <row r="173" spans="1:6" x14ac:dyDescent="0.35">
      <c r="A173" s="1">
        <f t="shared" si="2"/>
        <v>45689</v>
      </c>
      <c r="B173" s="3">
        <v>644507.58410840586</v>
      </c>
      <c r="C173" s="3">
        <v>200975.59763449107</v>
      </c>
      <c r="D173" s="3">
        <v>162408.67493993018</v>
      </c>
      <c r="E173" s="3">
        <v>4097.3269948263032</v>
      </c>
      <c r="F173" s="3">
        <v>2601.360789746831</v>
      </c>
    </row>
    <row r="174" spans="1:6" x14ac:dyDescent="0.35">
      <c r="A174" s="1">
        <f t="shared" si="2"/>
        <v>45717</v>
      </c>
      <c r="B174" s="3">
        <v>644641.88890123111</v>
      </c>
      <c r="C174" s="3">
        <v>201156.60976215312</v>
      </c>
      <c r="D174" s="3">
        <v>162470.55207463997</v>
      </c>
      <c r="E174" s="3">
        <v>4098.138878159637</v>
      </c>
      <c r="F174" s="3">
        <v>2602.1726730801647</v>
      </c>
    </row>
    <row r="175" spans="1:6" x14ac:dyDescent="0.35">
      <c r="A175" s="1">
        <f t="shared" si="2"/>
        <v>45748</v>
      </c>
      <c r="B175" s="3">
        <v>644776.19369405648</v>
      </c>
      <c r="C175" s="3">
        <v>201337.62188981514</v>
      </c>
      <c r="D175" s="3">
        <v>162532.42920934976</v>
      </c>
      <c r="E175" s="3">
        <v>4098.9507614929698</v>
      </c>
      <c r="F175" s="3">
        <v>2602.984556413498</v>
      </c>
    </row>
    <row r="176" spans="1:6" x14ac:dyDescent="0.35">
      <c r="A176" s="1">
        <f t="shared" si="2"/>
        <v>45778</v>
      </c>
      <c r="B176" s="3">
        <v>644910.49848688184</v>
      </c>
      <c r="C176" s="3">
        <v>201518.63401747719</v>
      </c>
      <c r="D176" s="3">
        <v>162594.30634405953</v>
      </c>
      <c r="E176" s="3">
        <v>4099.7626448263027</v>
      </c>
      <c r="F176" s="3">
        <v>2603.7964397468313</v>
      </c>
    </row>
    <row r="177" spans="1:6" x14ac:dyDescent="0.35">
      <c r="A177" s="1">
        <f t="shared" si="2"/>
        <v>45809</v>
      </c>
      <c r="B177" s="3">
        <v>645044.80327970721</v>
      </c>
      <c r="C177" s="3">
        <v>201699.64614513924</v>
      </c>
      <c r="D177" s="3">
        <v>162656.18347876932</v>
      </c>
      <c r="E177" s="3">
        <v>4100.5745281596364</v>
      </c>
      <c r="F177" s="3">
        <v>2604.6083230801651</v>
      </c>
    </row>
    <row r="178" spans="1:6" x14ac:dyDescent="0.35">
      <c r="A178" s="1">
        <f t="shared" si="2"/>
        <v>45839</v>
      </c>
      <c r="B178" s="3">
        <v>645179.10807253257</v>
      </c>
      <c r="C178" s="3">
        <v>201880.65827280126</v>
      </c>
      <c r="D178" s="3">
        <v>162718.06061347912</v>
      </c>
      <c r="E178" s="3">
        <v>4101.3864114929693</v>
      </c>
      <c r="F178" s="3">
        <v>2605.4202064134988</v>
      </c>
    </row>
    <row r="179" spans="1:6" x14ac:dyDescent="0.35">
      <c r="A179" s="1">
        <f t="shared" si="2"/>
        <v>45870</v>
      </c>
      <c r="B179" s="3">
        <v>645313.41286535794</v>
      </c>
      <c r="C179" s="3">
        <v>202061.67040046331</v>
      </c>
      <c r="D179" s="3">
        <v>162779.93774818888</v>
      </c>
      <c r="E179" s="3">
        <v>4102.198294826303</v>
      </c>
      <c r="F179" s="3">
        <v>2606.2320897468321</v>
      </c>
    </row>
    <row r="180" spans="1:6" x14ac:dyDescent="0.35">
      <c r="A180" s="1">
        <f t="shared" si="2"/>
        <v>45901</v>
      </c>
      <c r="B180" s="3">
        <v>645447.7176581833</v>
      </c>
      <c r="C180" s="3">
        <v>202242.68252812533</v>
      </c>
      <c r="D180" s="3">
        <v>162841.81488289867</v>
      </c>
      <c r="E180" s="3">
        <v>4103.0101781596359</v>
      </c>
      <c r="F180" s="3">
        <v>2607.0439730801654</v>
      </c>
    </row>
    <row r="181" spans="1:6" x14ac:dyDescent="0.35">
      <c r="A181" s="1">
        <f t="shared" si="2"/>
        <v>45931</v>
      </c>
      <c r="B181" s="3">
        <v>645582.02245100855</v>
      </c>
      <c r="C181" s="3">
        <v>202423.69465578737</v>
      </c>
      <c r="D181" s="3">
        <v>162903.69201760847</v>
      </c>
      <c r="E181" s="3">
        <v>4103.8220614929687</v>
      </c>
      <c r="F181" s="3">
        <v>2607.8558564134992</v>
      </c>
    </row>
    <row r="182" spans="1:6" x14ac:dyDescent="0.35">
      <c r="A182" s="1">
        <f t="shared" si="2"/>
        <v>45962</v>
      </c>
      <c r="B182" s="3">
        <v>645716.32724383392</v>
      </c>
      <c r="C182" s="3">
        <v>202604.70678344939</v>
      </c>
      <c r="D182" s="3">
        <v>162965.56915231823</v>
      </c>
      <c r="E182" s="3">
        <v>4104.6339448263025</v>
      </c>
      <c r="F182" s="3">
        <v>2608.6677397468329</v>
      </c>
    </row>
    <row r="183" spans="1:6" x14ac:dyDescent="0.35">
      <c r="A183" s="1">
        <f t="shared" si="2"/>
        <v>45992</v>
      </c>
      <c r="B183" s="3">
        <v>645850.63203665928</v>
      </c>
      <c r="C183" s="3">
        <v>202785.71891111144</v>
      </c>
      <c r="D183" s="3">
        <v>163027.44628702803</v>
      </c>
      <c r="E183" s="3">
        <v>4105.4458281596353</v>
      </c>
      <c r="F183" s="3">
        <v>2609.4796230801662</v>
      </c>
    </row>
    <row r="184" spans="1:6" x14ac:dyDescent="0.35">
      <c r="A184" s="1">
        <f t="shared" si="2"/>
        <v>46023</v>
      </c>
      <c r="B184" s="3">
        <v>645977.09976065264</v>
      </c>
      <c r="C184" s="3">
        <v>202960.19650555588</v>
      </c>
      <c r="D184" s="3">
        <v>163085.26405892303</v>
      </c>
      <c r="E184" s="3">
        <v>4106.2577114929682</v>
      </c>
      <c r="F184" s="3">
        <v>2610.2915064134995</v>
      </c>
    </row>
    <row r="185" spans="1:6" x14ac:dyDescent="0.35">
      <c r="A185" s="1">
        <f t="shared" si="2"/>
        <v>46054</v>
      </c>
      <c r="B185" s="3">
        <v>646103.56748464599</v>
      </c>
      <c r="C185" s="3">
        <v>203134.67410000032</v>
      </c>
      <c r="D185" s="3">
        <v>163143.08183081803</v>
      </c>
      <c r="E185" s="3">
        <v>4107.0695948263019</v>
      </c>
      <c r="F185" s="3">
        <v>2611.1033897468333</v>
      </c>
    </row>
    <row r="186" spans="1:6" x14ac:dyDescent="0.35">
      <c r="A186" s="1">
        <f t="shared" si="2"/>
        <v>46082</v>
      </c>
      <c r="B186" s="3">
        <v>646230.03520863946</v>
      </c>
      <c r="C186" s="3">
        <v>203309.15169444476</v>
      </c>
      <c r="D186" s="3">
        <v>163200.89960271303</v>
      </c>
      <c r="E186" s="3">
        <v>4107.8814781596348</v>
      </c>
      <c r="F186" s="3">
        <v>2611.9152730801666</v>
      </c>
    </row>
    <row r="187" spans="1:6" x14ac:dyDescent="0.35">
      <c r="A187" s="1">
        <f t="shared" si="2"/>
        <v>46113</v>
      </c>
      <c r="B187" s="3">
        <v>646356.50293263281</v>
      </c>
      <c r="C187" s="3">
        <v>203483.62928888921</v>
      </c>
      <c r="D187" s="3">
        <v>163258.71737460804</v>
      </c>
      <c r="E187" s="3">
        <v>4108.6933614929676</v>
      </c>
      <c r="F187" s="3">
        <v>2612.7271564135003</v>
      </c>
    </row>
    <row r="188" spans="1:6" x14ac:dyDescent="0.35">
      <c r="A188" s="1">
        <f t="shared" si="2"/>
        <v>46143</v>
      </c>
      <c r="B188" s="3">
        <v>646482.97065662616</v>
      </c>
      <c r="C188" s="3">
        <v>203658.10688333365</v>
      </c>
      <c r="D188" s="3">
        <v>163316.53514650304</v>
      </c>
      <c r="E188" s="3">
        <v>4109.5052448263004</v>
      </c>
      <c r="F188" s="3">
        <v>2613.5390397468336</v>
      </c>
    </row>
    <row r="189" spans="1:6" x14ac:dyDescent="0.35">
      <c r="A189" s="1">
        <f t="shared" si="2"/>
        <v>46174</v>
      </c>
      <c r="B189" s="3">
        <v>646609.43838061951</v>
      </c>
      <c r="C189" s="3">
        <v>203832.58447777812</v>
      </c>
      <c r="D189" s="3">
        <v>163374.35291839804</v>
      </c>
      <c r="E189" s="3">
        <v>4110.3171281596333</v>
      </c>
      <c r="F189" s="3">
        <v>2614.3509230801674</v>
      </c>
    </row>
    <row r="190" spans="1:6" x14ac:dyDescent="0.35">
      <c r="A190" s="1">
        <f t="shared" si="2"/>
        <v>46204</v>
      </c>
      <c r="B190" s="3">
        <v>646735.90610461286</v>
      </c>
      <c r="C190" s="3">
        <v>204007.06207222256</v>
      </c>
      <c r="D190" s="3">
        <v>163432.17069029302</v>
      </c>
      <c r="E190" s="3">
        <v>4111.129011492967</v>
      </c>
      <c r="F190" s="3">
        <v>2615.1628064135007</v>
      </c>
    </row>
    <row r="191" spans="1:6" x14ac:dyDescent="0.35">
      <c r="A191" s="1">
        <f t="shared" si="2"/>
        <v>46235</v>
      </c>
      <c r="B191" s="3">
        <v>646862.37382860621</v>
      </c>
      <c r="C191" s="3">
        <v>204181.539666667</v>
      </c>
      <c r="D191" s="3">
        <v>163489.98846218802</v>
      </c>
      <c r="E191" s="3">
        <v>4111.9408948262999</v>
      </c>
      <c r="F191" s="3">
        <v>2615.974689746834</v>
      </c>
    </row>
    <row r="192" spans="1:6" x14ac:dyDescent="0.35">
      <c r="A192" s="1">
        <f t="shared" si="2"/>
        <v>46266</v>
      </c>
      <c r="B192" s="3">
        <v>646988.84155259957</v>
      </c>
      <c r="C192" s="3">
        <v>204356.01726111144</v>
      </c>
      <c r="D192" s="3">
        <v>163547.80623408302</v>
      </c>
      <c r="E192" s="3">
        <v>4112.7527781596327</v>
      </c>
      <c r="F192" s="3">
        <v>2616.7865730801677</v>
      </c>
    </row>
    <row r="193" spans="1:6" x14ac:dyDescent="0.35">
      <c r="A193" s="1">
        <f t="shared" si="2"/>
        <v>46296</v>
      </c>
      <c r="B193" s="3">
        <v>647115.30927659303</v>
      </c>
      <c r="C193" s="3">
        <v>204530.49485555588</v>
      </c>
      <c r="D193" s="3">
        <v>163605.62400597802</v>
      </c>
      <c r="E193" s="3">
        <v>4113.5646614929665</v>
      </c>
      <c r="F193" s="3">
        <v>2617.598456413501</v>
      </c>
    </row>
    <row r="194" spans="1:6" x14ac:dyDescent="0.35">
      <c r="A194" s="1">
        <f t="shared" si="2"/>
        <v>46327</v>
      </c>
      <c r="B194" s="3">
        <v>647241.77700058639</v>
      </c>
      <c r="C194" s="3">
        <v>204704.97245000032</v>
      </c>
      <c r="D194" s="3">
        <v>163663.44177787303</v>
      </c>
      <c r="E194" s="3">
        <v>4114.3765448262993</v>
      </c>
      <c r="F194" s="3">
        <v>2618.4103397468348</v>
      </c>
    </row>
    <row r="195" spans="1:6" x14ac:dyDescent="0.35">
      <c r="A195" s="1">
        <f t="shared" si="2"/>
        <v>46357</v>
      </c>
      <c r="B195" s="3">
        <v>647368.24472457974</v>
      </c>
      <c r="C195" s="3">
        <v>204879.45004444476</v>
      </c>
      <c r="D195" s="3">
        <v>163721.25954976803</v>
      </c>
      <c r="E195" s="3">
        <v>4115.1884281596322</v>
      </c>
      <c r="F195" s="3">
        <v>2619.2222230801681</v>
      </c>
    </row>
    <row r="196" spans="1:6" x14ac:dyDescent="0.35">
      <c r="A196" s="1">
        <f t="shared" si="2"/>
        <v>46388</v>
      </c>
      <c r="B196" s="3">
        <v>647494.72389305057</v>
      </c>
      <c r="C196" s="3">
        <v>205048.27425682903</v>
      </c>
      <c r="D196" s="3">
        <v>163779.00250575019</v>
      </c>
      <c r="E196" s="3">
        <v>4116.000311492965</v>
      </c>
      <c r="F196" s="3">
        <v>2620.0341064135018</v>
      </c>
    </row>
    <row r="197" spans="1:6" x14ac:dyDescent="0.35">
      <c r="A197" s="1">
        <f t="shared" si="2"/>
        <v>46419</v>
      </c>
      <c r="B197" s="3">
        <v>647621.2030615214</v>
      </c>
      <c r="C197" s="3">
        <v>205217.09846921329</v>
      </c>
      <c r="D197" s="3">
        <v>163836.74546173238</v>
      </c>
      <c r="E197" s="3">
        <v>4116.8121948262988</v>
      </c>
      <c r="F197" s="3">
        <v>2620.8459897468351</v>
      </c>
    </row>
    <row r="198" spans="1:6" x14ac:dyDescent="0.35">
      <c r="A198" s="1">
        <f t="shared" ref="A198:A261" si="3">EDATE(A197,1)</f>
        <v>46447</v>
      </c>
      <c r="B198" s="3">
        <v>647747.68222999224</v>
      </c>
      <c r="C198" s="3">
        <v>205385.92268159756</v>
      </c>
      <c r="D198" s="3">
        <v>163894.48841771454</v>
      </c>
      <c r="E198" s="3">
        <v>4117.6240781596316</v>
      </c>
      <c r="F198" s="3">
        <v>2621.6578730801684</v>
      </c>
    </row>
    <row r="199" spans="1:6" x14ac:dyDescent="0.35">
      <c r="A199" s="1">
        <f t="shared" si="3"/>
        <v>46478</v>
      </c>
      <c r="B199" s="3">
        <v>647874.16139846307</v>
      </c>
      <c r="C199" s="3">
        <v>205554.74689398182</v>
      </c>
      <c r="D199" s="3">
        <v>163952.23137369673</v>
      </c>
      <c r="E199" s="3">
        <v>4118.4359614929645</v>
      </c>
      <c r="F199" s="3">
        <v>2622.4697564135022</v>
      </c>
    </row>
    <row r="200" spans="1:6" x14ac:dyDescent="0.35">
      <c r="A200" s="1">
        <f t="shared" si="3"/>
        <v>46508</v>
      </c>
      <c r="B200" s="3">
        <v>648000.6405669339</v>
      </c>
      <c r="C200" s="3">
        <v>205723.57110636609</v>
      </c>
      <c r="D200" s="3">
        <v>164009.97432967889</v>
      </c>
      <c r="E200" s="3">
        <v>4119.2478448262982</v>
      </c>
      <c r="F200" s="3">
        <v>2623.2816397468359</v>
      </c>
    </row>
    <row r="201" spans="1:6" x14ac:dyDescent="0.35">
      <c r="A201" s="1">
        <f t="shared" si="3"/>
        <v>46539</v>
      </c>
      <c r="B201" s="3">
        <v>648127.11973540462</v>
      </c>
      <c r="C201" s="3">
        <v>205892.39531875035</v>
      </c>
      <c r="D201" s="3">
        <v>164067.71728566109</v>
      </c>
      <c r="E201" s="3">
        <v>4120.059728159631</v>
      </c>
      <c r="F201" s="3">
        <v>2624.0935230801692</v>
      </c>
    </row>
    <row r="202" spans="1:6" x14ac:dyDescent="0.35">
      <c r="A202" s="1">
        <f t="shared" si="3"/>
        <v>46569</v>
      </c>
      <c r="B202" s="3">
        <v>648253.59890387545</v>
      </c>
      <c r="C202" s="3">
        <v>206061.21953113459</v>
      </c>
      <c r="D202" s="3">
        <v>164125.46024164325</v>
      </c>
      <c r="E202" s="3">
        <v>4120.8716114929639</v>
      </c>
      <c r="F202" s="3">
        <v>2624.9054064135025</v>
      </c>
    </row>
    <row r="203" spans="1:6" x14ac:dyDescent="0.35">
      <c r="A203" s="1">
        <f t="shared" si="3"/>
        <v>46600</v>
      </c>
      <c r="B203" s="3">
        <v>648380.07807234628</v>
      </c>
      <c r="C203" s="3">
        <v>206230.04374351885</v>
      </c>
      <c r="D203" s="3">
        <v>164183.20319762541</v>
      </c>
      <c r="E203" s="3">
        <v>4121.6834948262976</v>
      </c>
      <c r="F203" s="3">
        <v>2625.7172897468363</v>
      </c>
    </row>
    <row r="204" spans="1:6" x14ac:dyDescent="0.35">
      <c r="A204" s="1">
        <f t="shared" si="3"/>
        <v>46631</v>
      </c>
      <c r="B204" s="3">
        <v>648506.55724081711</v>
      </c>
      <c r="C204" s="3">
        <v>206398.86795590312</v>
      </c>
      <c r="D204" s="3">
        <v>164240.9461536076</v>
      </c>
      <c r="E204" s="3">
        <v>4122.4953781596305</v>
      </c>
      <c r="F204" s="3">
        <v>2626.52917308017</v>
      </c>
    </row>
    <row r="205" spans="1:6" x14ac:dyDescent="0.35">
      <c r="A205" s="1">
        <f t="shared" si="3"/>
        <v>46661</v>
      </c>
      <c r="B205" s="3">
        <v>648633.03640928795</v>
      </c>
      <c r="C205" s="3">
        <v>206567.69216828738</v>
      </c>
      <c r="D205" s="3">
        <v>164298.68910958976</v>
      </c>
      <c r="E205" s="3">
        <v>4123.3072614929633</v>
      </c>
      <c r="F205" s="3">
        <v>2627.3410564135033</v>
      </c>
    </row>
    <row r="206" spans="1:6" x14ac:dyDescent="0.35">
      <c r="A206" s="1">
        <f t="shared" si="3"/>
        <v>46692</v>
      </c>
      <c r="B206" s="3">
        <v>648759.51557775878</v>
      </c>
      <c r="C206" s="3">
        <v>206736.51638067164</v>
      </c>
      <c r="D206" s="3">
        <v>164356.43206557195</v>
      </c>
      <c r="E206" s="3">
        <v>4124.1191448262971</v>
      </c>
      <c r="F206" s="3">
        <v>2628.1529397468366</v>
      </c>
    </row>
    <row r="207" spans="1:6" x14ac:dyDescent="0.35">
      <c r="A207" s="1">
        <f t="shared" si="3"/>
        <v>46722</v>
      </c>
      <c r="B207" s="3">
        <v>648885.99474622961</v>
      </c>
      <c r="C207" s="3">
        <v>206905.34059305591</v>
      </c>
      <c r="D207" s="3">
        <v>164414.17502155411</v>
      </c>
      <c r="E207" s="3">
        <v>4124.9310281596299</v>
      </c>
      <c r="F207" s="3">
        <v>2628.9648230801704</v>
      </c>
    </row>
    <row r="208" spans="1:6" x14ac:dyDescent="0.35">
      <c r="A208" s="1">
        <f t="shared" si="3"/>
        <v>46753</v>
      </c>
      <c r="B208" s="3">
        <v>649031.69105579203</v>
      </c>
      <c r="C208" s="3">
        <v>207064.15641030128</v>
      </c>
      <c r="D208" s="3">
        <v>164481.41489927151</v>
      </c>
      <c r="E208" s="3">
        <v>4125.7429114929628</v>
      </c>
      <c r="F208" s="3">
        <v>2629.7767064135041</v>
      </c>
    </row>
    <row r="209" spans="1:6" x14ac:dyDescent="0.35">
      <c r="A209" s="1">
        <f t="shared" si="3"/>
        <v>46784</v>
      </c>
      <c r="B209" s="3">
        <v>649177.38736535446</v>
      </c>
      <c r="C209" s="3">
        <v>207222.97222754665</v>
      </c>
      <c r="D209" s="3">
        <v>164548.6547769889</v>
      </c>
      <c r="E209" s="3">
        <v>4126.5547948262965</v>
      </c>
      <c r="F209" s="3">
        <v>2630.5885897468374</v>
      </c>
    </row>
    <row r="210" spans="1:6" x14ac:dyDescent="0.35">
      <c r="A210" s="1">
        <f t="shared" si="3"/>
        <v>46813</v>
      </c>
      <c r="B210" s="3">
        <v>649323.08367491688</v>
      </c>
      <c r="C210" s="3">
        <v>207381.78804479202</v>
      </c>
      <c r="D210" s="3">
        <v>164615.89465470632</v>
      </c>
      <c r="E210" s="3">
        <v>4127.3666781596294</v>
      </c>
      <c r="F210" s="3">
        <v>2631.4004730801707</v>
      </c>
    </row>
    <row r="211" spans="1:6" x14ac:dyDescent="0.35">
      <c r="A211" s="1">
        <f t="shared" si="3"/>
        <v>46844</v>
      </c>
      <c r="B211" s="3">
        <v>649468.7799844793</v>
      </c>
      <c r="C211" s="3">
        <v>207540.60386203736</v>
      </c>
      <c r="D211" s="3">
        <v>164683.13453242372</v>
      </c>
      <c r="E211" s="3">
        <v>4128.1785614929622</v>
      </c>
      <c r="F211" s="3">
        <v>2632.2123564135045</v>
      </c>
    </row>
    <row r="212" spans="1:6" x14ac:dyDescent="0.35">
      <c r="A212" s="1">
        <f t="shared" si="3"/>
        <v>46874</v>
      </c>
      <c r="B212" s="3">
        <v>649614.47629404173</v>
      </c>
      <c r="C212" s="3">
        <v>207699.41967928273</v>
      </c>
      <c r="D212" s="3">
        <v>164750.37441014111</v>
      </c>
      <c r="E212" s="3">
        <v>4128.990444826296</v>
      </c>
      <c r="F212" s="3">
        <v>2633.0242397468382</v>
      </c>
    </row>
    <row r="213" spans="1:6" x14ac:dyDescent="0.35">
      <c r="A213" s="1">
        <f t="shared" si="3"/>
        <v>46905</v>
      </c>
      <c r="B213" s="3">
        <v>649760.17260360415</v>
      </c>
      <c r="C213" s="3">
        <v>207858.2354965281</v>
      </c>
      <c r="D213" s="3">
        <v>164817.61428785854</v>
      </c>
      <c r="E213" s="3">
        <v>4129.8023281596288</v>
      </c>
      <c r="F213" s="3">
        <v>2633.8361230801715</v>
      </c>
    </row>
    <row r="214" spans="1:6" x14ac:dyDescent="0.35">
      <c r="A214" s="1">
        <f t="shared" si="3"/>
        <v>46935</v>
      </c>
      <c r="B214" s="3">
        <v>649905.86891316646</v>
      </c>
      <c r="C214" s="3">
        <v>208017.05131377347</v>
      </c>
      <c r="D214" s="3">
        <v>164884.85416557593</v>
      </c>
      <c r="E214" s="3">
        <v>4130.6142114929617</v>
      </c>
      <c r="F214" s="3">
        <v>2634.6480064135048</v>
      </c>
    </row>
    <row r="215" spans="1:6" x14ac:dyDescent="0.35">
      <c r="A215" s="1">
        <f t="shared" si="3"/>
        <v>46966</v>
      </c>
      <c r="B215" s="3">
        <v>650051.56522272888</v>
      </c>
      <c r="C215" s="3">
        <v>208175.86713101884</v>
      </c>
      <c r="D215" s="3">
        <v>164952.09404329333</v>
      </c>
      <c r="E215" s="3">
        <v>4131.4260948262954</v>
      </c>
      <c r="F215" s="3">
        <v>2635.4598897468386</v>
      </c>
    </row>
    <row r="216" spans="1:6" x14ac:dyDescent="0.35">
      <c r="A216" s="1">
        <f t="shared" si="3"/>
        <v>46997</v>
      </c>
      <c r="B216" s="3">
        <v>650197.2615322913</v>
      </c>
      <c r="C216" s="3">
        <v>208334.68294826418</v>
      </c>
      <c r="D216" s="3">
        <v>165019.33392101072</v>
      </c>
      <c r="E216" s="3">
        <v>4132.2379781596283</v>
      </c>
      <c r="F216" s="3">
        <v>2636.2717730801724</v>
      </c>
    </row>
    <row r="217" spans="1:6" x14ac:dyDescent="0.35">
      <c r="A217" s="1">
        <f t="shared" si="3"/>
        <v>47027</v>
      </c>
      <c r="B217" s="3">
        <v>650342.95784185373</v>
      </c>
      <c r="C217" s="3">
        <v>208493.49876550955</v>
      </c>
      <c r="D217" s="3">
        <v>165086.57379872812</v>
      </c>
      <c r="E217" s="3">
        <v>4133.0498614929611</v>
      </c>
      <c r="F217" s="3">
        <v>2637.0836564135057</v>
      </c>
    </row>
    <row r="218" spans="1:6" x14ac:dyDescent="0.35">
      <c r="A218" s="1">
        <f t="shared" si="3"/>
        <v>47058</v>
      </c>
      <c r="B218" s="3">
        <v>650488.65415141615</v>
      </c>
      <c r="C218" s="3">
        <v>208652.31458275492</v>
      </c>
      <c r="D218" s="3">
        <v>165153.81367644554</v>
      </c>
      <c r="E218" s="3">
        <v>4133.8617448262949</v>
      </c>
      <c r="F218" s="3">
        <v>2637.8955397468389</v>
      </c>
    </row>
    <row r="219" spans="1:6" x14ac:dyDescent="0.35">
      <c r="A219" s="1">
        <f t="shared" si="3"/>
        <v>47088</v>
      </c>
      <c r="B219" s="3">
        <v>650634.35046097857</v>
      </c>
      <c r="C219" s="3">
        <v>208811.13040000029</v>
      </c>
      <c r="D219" s="3">
        <v>165221.05355416294</v>
      </c>
      <c r="E219" s="3">
        <v>4134.6736281596277</v>
      </c>
      <c r="F219" s="3">
        <v>2638.7074230801727</v>
      </c>
    </row>
    <row r="220" spans="1:6" x14ac:dyDescent="0.35">
      <c r="A220" s="1">
        <f t="shared" si="3"/>
        <v>47119</v>
      </c>
      <c r="B220" s="3">
        <v>650787.98475024768</v>
      </c>
      <c r="C220" s="3">
        <v>208903.34117719936</v>
      </c>
      <c r="D220" s="3">
        <v>165292.17102476244</v>
      </c>
      <c r="E220" s="3">
        <v>4135.4855114929605</v>
      </c>
      <c r="F220" s="3">
        <v>2639.5193064135065</v>
      </c>
    </row>
    <row r="221" spans="1:6" x14ac:dyDescent="0.35">
      <c r="A221" s="1">
        <f t="shared" si="3"/>
        <v>47150</v>
      </c>
      <c r="B221" s="3">
        <v>650941.6190395169</v>
      </c>
      <c r="C221" s="3">
        <v>208995.55195439846</v>
      </c>
      <c r="D221" s="3">
        <v>165363.28849536198</v>
      </c>
      <c r="E221" s="3">
        <v>4136.2973948262943</v>
      </c>
      <c r="F221" s="3">
        <v>2640.3311897468398</v>
      </c>
    </row>
    <row r="222" spans="1:6" x14ac:dyDescent="0.35">
      <c r="A222" s="1">
        <f t="shared" si="3"/>
        <v>47178</v>
      </c>
      <c r="B222" s="3">
        <v>651095.253328786</v>
      </c>
      <c r="C222" s="3">
        <v>209087.76273159753</v>
      </c>
      <c r="D222" s="3">
        <v>165434.40596596149</v>
      </c>
      <c r="E222" s="3">
        <v>4137.1092781596271</v>
      </c>
      <c r="F222" s="3">
        <v>2641.1430730801731</v>
      </c>
    </row>
    <row r="223" spans="1:6" x14ac:dyDescent="0.35">
      <c r="A223" s="1">
        <f t="shared" si="3"/>
        <v>47209</v>
      </c>
      <c r="B223" s="3">
        <v>651248.8876180551</v>
      </c>
      <c r="C223" s="3">
        <v>209179.9735087966</v>
      </c>
      <c r="D223" s="3">
        <v>165505.52343656099</v>
      </c>
      <c r="E223" s="3">
        <v>4137.92116149296</v>
      </c>
      <c r="F223" s="3">
        <v>2641.9549564135068</v>
      </c>
    </row>
    <row r="224" spans="1:6" x14ac:dyDescent="0.35">
      <c r="A224" s="1">
        <f t="shared" si="3"/>
        <v>47239</v>
      </c>
      <c r="B224" s="3">
        <v>651402.52190732432</v>
      </c>
      <c r="C224" s="3">
        <v>209272.18428599567</v>
      </c>
      <c r="D224" s="3">
        <v>165576.64090716053</v>
      </c>
      <c r="E224" s="3">
        <v>4138.7330448262937</v>
      </c>
      <c r="F224" s="3">
        <v>2642.7668397468406</v>
      </c>
    </row>
    <row r="225" spans="1:6" x14ac:dyDescent="0.35">
      <c r="A225" s="1">
        <f t="shared" si="3"/>
        <v>47270</v>
      </c>
      <c r="B225" s="3">
        <v>651556.15619659342</v>
      </c>
      <c r="C225" s="3">
        <v>209364.39506319474</v>
      </c>
      <c r="D225" s="3">
        <v>165647.75837776004</v>
      </c>
      <c r="E225" s="3">
        <v>4139.5449281596266</v>
      </c>
      <c r="F225" s="3">
        <v>2643.5787230801739</v>
      </c>
    </row>
    <row r="226" spans="1:6" x14ac:dyDescent="0.35">
      <c r="A226" s="1">
        <f t="shared" si="3"/>
        <v>47300</v>
      </c>
      <c r="B226" s="3">
        <v>651709.79048586253</v>
      </c>
      <c r="C226" s="3">
        <v>209456.60584039384</v>
      </c>
      <c r="D226" s="3">
        <v>165718.87584835954</v>
      </c>
      <c r="E226" s="3">
        <v>4140.3568114929594</v>
      </c>
      <c r="F226" s="3">
        <v>2644.3906064135072</v>
      </c>
    </row>
    <row r="227" spans="1:6" x14ac:dyDescent="0.35">
      <c r="A227" s="1">
        <f t="shared" si="3"/>
        <v>47331</v>
      </c>
      <c r="B227" s="3">
        <v>651863.42477513175</v>
      </c>
      <c r="C227" s="3">
        <v>209548.81661759291</v>
      </c>
      <c r="D227" s="3">
        <v>165789.99331895908</v>
      </c>
      <c r="E227" s="3">
        <v>4141.1686948262932</v>
      </c>
      <c r="F227" s="3">
        <v>2645.2024897468409</v>
      </c>
    </row>
    <row r="228" spans="1:6" x14ac:dyDescent="0.35">
      <c r="A228" s="1">
        <f t="shared" si="3"/>
        <v>47362</v>
      </c>
      <c r="B228" s="3">
        <v>652017.05906440085</v>
      </c>
      <c r="C228" s="3">
        <v>209641.02739479198</v>
      </c>
      <c r="D228" s="3">
        <v>165861.11078955859</v>
      </c>
      <c r="E228" s="3">
        <v>4141.980578159626</v>
      </c>
      <c r="F228" s="3">
        <v>2646.0143730801747</v>
      </c>
    </row>
    <row r="229" spans="1:6" x14ac:dyDescent="0.35">
      <c r="A229" s="1">
        <f t="shared" si="3"/>
        <v>47392</v>
      </c>
      <c r="B229" s="3">
        <v>652170.69335366995</v>
      </c>
      <c r="C229" s="3">
        <v>209733.23817199108</v>
      </c>
      <c r="D229" s="3">
        <v>165932.2282601581</v>
      </c>
      <c r="E229" s="3">
        <v>4142.7924614929589</v>
      </c>
      <c r="F229" s="3">
        <v>2646.826256413508</v>
      </c>
    </row>
    <row r="230" spans="1:6" x14ac:dyDescent="0.35">
      <c r="A230" s="1">
        <f t="shared" si="3"/>
        <v>47423</v>
      </c>
      <c r="B230" s="3">
        <v>652324.32764293917</v>
      </c>
      <c r="C230" s="3">
        <v>209825.44894919015</v>
      </c>
      <c r="D230" s="3">
        <v>166003.34573075763</v>
      </c>
      <c r="E230" s="3">
        <v>4143.6043448262926</v>
      </c>
      <c r="F230" s="3">
        <v>2647.6381397468413</v>
      </c>
    </row>
    <row r="231" spans="1:6" x14ac:dyDescent="0.35">
      <c r="A231" s="1">
        <f t="shared" si="3"/>
        <v>47453</v>
      </c>
      <c r="B231" s="3">
        <v>652477.96193220827</v>
      </c>
      <c r="C231" s="3">
        <v>209917.65972638922</v>
      </c>
      <c r="D231" s="3">
        <v>166074.46320135714</v>
      </c>
      <c r="E231" s="3">
        <v>4144.4162281596255</v>
      </c>
      <c r="F231" s="3">
        <v>2648.450023080175</v>
      </c>
    </row>
    <row r="232" spans="1:6" x14ac:dyDescent="0.35">
      <c r="A232" s="1">
        <f t="shared" si="3"/>
        <v>47484</v>
      </c>
      <c r="B232" s="3">
        <v>652633.76578387374</v>
      </c>
      <c r="C232" s="3">
        <v>209990.83876620402</v>
      </c>
      <c r="D232" s="3">
        <v>166146.62851995719</v>
      </c>
      <c r="E232" s="3">
        <v>4145.2281114929583</v>
      </c>
      <c r="F232" s="3">
        <v>2649.2619064135083</v>
      </c>
    </row>
    <row r="233" spans="1:6" x14ac:dyDescent="0.35">
      <c r="A233" s="1">
        <f t="shared" si="3"/>
        <v>47515</v>
      </c>
      <c r="B233" s="3">
        <v>652789.56963553908</v>
      </c>
      <c r="C233" s="3">
        <v>210064.01780601885</v>
      </c>
      <c r="D233" s="3">
        <v>166218.79383855726</v>
      </c>
      <c r="E233" s="3">
        <v>4146.0399948262911</v>
      </c>
      <c r="F233" s="3">
        <v>2650.0737897468421</v>
      </c>
    </row>
    <row r="234" spans="1:6" x14ac:dyDescent="0.35">
      <c r="A234" s="1">
        <f t="shared" si="3"/>
        <v>47543</v>
      </c>
      <c r="B234" s="3">
        <v>652945.37348720455</v>
      </c>
      <c r="C234" s="3">
        <v>210137.19684583365</v>
      </c>
      <c r="D234" s="3">
        <v>166290.95915715731</v>
      </c>
      <c r="E234" s="3">
        <v>4146.8518781596249</v>
      </c>
      <c r="F234" s="3">
        <v>2650.8856730801754</v>
      </c>
    </row>
    <row r="235" spans="1:6" x14ac:dyDescent="0.35">
      <c r="A235" s="1">
        <f t="shared" si="3"/>
        <v>47574</v>
      </c>
      <c r="B235" s="3">
        <v>653101.17733887001</v>
      </c>
      <c r="C235" s="3">
        <v>210210.37588564848</v>
      </c>
      <c r="D235" s="3">
        <v>166363.12447575739</v>
      </c>
      <c r="E235" s="3">
        <v>4147.6637614929577</v>
      </c>
      <c r="F235" s="3">
        <v>2651.6975564135091</v>
      </c>
    </row>
    <row r="236" spans="1:6" x14ac:dyDescent="0.35">
      <c r="A236" s="1">
        <f t="shared" si="3"/>
        <v>47604</v>
      </c>
      <c r="B236" s="3">
        <v>653256.98119053547</v>
      </c>
      <c r="C236" s="3">
        <v>210283.55492546328</v>
      </c>
      <c r="D236" s="3">
        <v>166435.28979435744</v>
      </c>
      <c r="E236" s="3">
        <v>4148.4756448262906</v>
      </c>
      <c r="F236" s="3">
        <v>2652.5094397468424</v>
      </c>
    </row>
    <row r="237" spans="1:6" x14ac:dyDescent="0.35">
      <c r="A237" s="1">
        <f t="shared" si="3"/>
        <v>47635</v>
      </c>
      <c r="B237" s="3">
        <v>653412.78504220094</v>
      </c>
      <c r="C237" s="3">
        <v>210356.73396527808</v>
      </c>
      <c r="D237" s="3">
        <v>166507.45511295751</v>
      </c>
      <c r="E237" s="3">
        <v>4149.2875281596243</v>
      </c>
      <c r="F237" s="3">
        <v>2653.3213230801757</v>
      </c>
    </row>
    <row r="238" spans="1:6" x14ac:dyDescent="0.35">
      <c r="A238" s="1">
        <f t="shared" si="3"/>
        <v>47665</v>
      </c>
      <c r="B238" s="3">
        <v>653568.58889386628</v>
      </c>
      <c r="C238" s="3">
        <v>210429.91300509291</v>
      </c>
      <c r="D238" s="3">
        <v>166579.62043155756</v>
      </c>
      <c r="E238" s="3">
        <v>4150.0994114929572</v>
      </c>
      <c r="F238" s="3">
        <v>2654.1332064135095</v>
      </c>
    </row>
    <row r="239" spans="1:6" x14ac:dyDescent="0.35">
      <c r="A239" s="1">
        <f t="shared" si="3"/>
        <v>47696</v>
      </c>
      <c r="B239" s="3">
        <v>653724.39274553175</v>
      </c>
      <c r="C239" s="3">
        <v>210503.09204490771</v>
      </c>
      <c r="D239" s="3">
        <v>166651.78575015761</v>
      </c>
      <c r="E239" s="3">
        <v>4150.91129482629</v>
      </c>
      <c r="F239" s="3">
        <v>2654.9450897468428</v>
      </c>
    </row>
    <row r="240" spans="1:6" x14ac:dyDescent="0.35">
      <c r="A240" s="1">
        <f t="shared" si="3"/>
        <v>47727</v>
      </c>
      <c r="B240" s="3">
        <v>653880.19659719721</v>
      </c>
      <c r="C240" s="3">
        <v>210576.27108472254</v>
      </c>
      <c r="D240" s="3">
        <v>166723.95106875768</v>
      </c>
      <c r="E240" s="3">
        <v>4151.7231781596229</v>
      </c>
      <c r="F240" s="3">
        <v>2655.7569730801765</v>
      </c>
    </row>
    <row r="241" spans="1:6" x14ac:dyDescent="0.35">
      <c r="A241" s="1">
        <f t="shared" si="3"/>
        <v>47757</v>
      </c>
      <c r="B241" s="3">
        <v>654036.00044886256</v>
      </c>
      <c r="C241" s="3">
        <v>210649.45012453734</v>
      </c>
      <c r="D241" s="3">
        <v>166796.11638735773</v>
      </c>
      <c r="E241" s="3">
        <v>4152.5350614929557</v>
      </c>
      <c r="F241" s="3">
        <v>2656.5688564135098</v>
      </c>
    </row>
    <row r="242" spans="1:6" x14ac:dyDescent="0.35">
      <c r="A242" s="1">
        <f t="shared" si="3"/>
        <v>47788</v>
      </c>
      <c r="B242" s="3">
        <v>654191.80430052802</v>
      </c>
      <c r="C242" s="3">
        <v>210722.62916435217</v>
      </c>
      <c r="D242" s="3">
        <v>166868.28170595781</v>
      </c>
      <c r="E242" s="3">
        <v>4153.3469448262895</v>
      </c>
      <c r="F242" s="3">
        <v>2657.3807397468436</v>
      </c>
    </row>
    <row r="243" spans="1:6" x14ac:dyDescent="0.35">
      <c r="A243" s="1">
        <f t="shared" si="3"/>
        <v>47818</v>
      </c>
      <c r="B243" s="3">
        <v>654347.60815219348</v>
      </c>
      <c r="C243" s="3">
        <v>210795.80820416697</v>
      </c>
      <c r="D243" s="3">
        <v>166940.44702455786</v>
      </c>
      <c r="E243" s="3">
        <v>4154.1588281596223</v>
      </c>
      <c r="F243" s="3">
        <v>2658.1926230801769</v>
      </c>
    </row>
    <row r="244" spans="1:6" x14ac:dyDescent="0.35">
      <c r="A244" s="1">
        <f t="shared" si="3"/>
        <v>47849</v>
      </c>
      <c r="B244" s="3">
        <v>654497.96880865854</v>
      </c>
      <c r="C244" s="3">
        <v>210950.01529479196</v>
      </c>
      <c r="D244" s="3">
        <v>167009.92142308201</v>
      </c>
      <c r="E244" s="3">
        <v>4154.9707114929552</v>
      </c>
      <c r="F244" s="3">
        <v>2659.0045064135102</v>
      </c>
    </row>
    <row r="245" spans="1:6" x14ac:dyDescent="0.35">
      <c r="A245" s="1">
        <f t="shared" si="3"/>
        <v>47880</v>
      </c>
      <c r="B245" s="3">
        <v>654648.32946512348</v>
      </c>
      <c r="C245" s="3">
        <v>211104.22238541697</v>
      </c>
      <c r="D245" s="3">
        <v>167079.39582160619</v>
      </c>
      <c r="E245" s="3">
        <v>4155.7825948262889</v>
      </c>
      <c r="F245" s="3">
        <v>2659.8163897468439</v>
      </c>
    </row>
    <row r="246" spans="1:6" x14ac:dyDescent="0.35">
      <c r="A246" s="1">
        <f t="shared" si="3"/>
        <v>47908</v>
      </c>
      <c r="B246" s="3">
        <v>654798.69012158853</v>
      </c>
      <c r="C246" s="3">
        <v>211258.42947604196</v>
      </c>
      <c r="D246" s="3">
        <v>167148.87022013034</v>
      </c>
      <c r="E246" s="3">
        <v>4156.5944781596218</v>
      </c>
      <c r="F246" s="3">
        <v>2660.6282730801777</v>
      </c>
    </row>
    <row r="247" spans="1:6" x14ac:dyDescent="0.35">
      <c r="A247" s="1">
        <f t="shared" si="3"/>
        <v>47939</v>
      </c>
      <c r="B247" s="3">
        <v>654949.05077805347</v>
      </c>
      <c r="C247" s="3">
        <v>211412.63656666694</v>
      </c>
      <c r="D247" s="3">
        <v>167218.34461865449</v>
      </c>
      <c r="E247" s="3">
        <v>4157.4063614929546</v>
      </c>
      <c r="F247" s="3">
        <v>2661.440156413511</v>
      </c>
    </row>
    <row r="248" spans="1:6" x14ac:dyDescent="0.35">
      <c r="A248" s="1">
        <f t="shared" si="3"/>
        <v>47969</v>
      </c>
      <c r="B248" s="3">
        <v>655099.41143451852</v>
      </c>
      <c r="C248" s="3">
        <v>211566.84365729196</v>
      </c>
      <c r="D248" s="3">
        <v>167287.81901717867</v>
      </c>
      <c r="E248" s="3">
        <v>4158.2182448262884</v>
      </c>
      <c r="F248" s="3">
        <v>2662.2520397468443</v>
      </c>
    </row>
    <row r="249" spans="1:6" x14ac:dyDescent="0.35">
      <c r="A249" s="1">
        <f t="shared" si="3"/>
        <v>48000</v>
      </c>
      <c r="B249" s="3">
        <v>655249.77209098358</v>
      </c>
      <c r="C249" s="3">
        <v>211721.05074791695</v>
      </c>
      <c r="D249" s="3">
        <v>167357.29341570282</v>
      </c>
      <c r="E249" s="3">
        <v>4159.0301281596212</v>
      </c>
      <c r="F249" s="3">
        <v>2663.063923080178</v>
      </c>
    </row>
    <row r="250" spans="1:6" x14ac:dyDescent="0.35">
      <c r="A250" s="1">
        <f t="shared" si="3"/>
        <v>48030</v>
      </c>
      <c r="B250" s="3">
        <v>655400.13274744852</v>
      </c>
      <c r="C250" s="3">
        <v>211875.25783854193</v>
      </c>
      <c r="D250" s="3">
        <v>167426.76781422697</v>
      </c>
      <c r="E250" s="3">
        <v>4159.842011492954</v>
      </c>
      <c r="F250" s="3">
        <v>2663.8758064135118</v>
      </c>
    </row>
    <row r="251" spans="1:6" x14ac:dyDescent="0.35">
      <c r="A251" s="1">
        <f t="shared" si="3"/>
        <v>48061</v>
      </c>
      <c r="B251" s="3">
        <v>655550.49340391357</v>
      </c>
      <c r="C251" s="3">
        <v>212029.46492916695</v>
      </c>
      <c r="D251" s="3">
        <v>167496.24221275115</v>
      </c>
      <c r="E251" s="3">
        <v>4160.6538948262878</v>
      </c>
      <c r="F251" s="3">
        <v>2664.6876897468451</v>
      </c>
    </row>
    <row r="252" spans="1:6" x14ac:dyDescent="0.35">
      <c r="A252" s="1">
        <f t="shared" si="3"/>
        <v>48092</v>
      </c>
      <c r="B252" s="3">
        <v>655700.85406037851</v>
      </c>
      <c r="C252" s="3">
        <v>212183.67201979193</v>
      </c>
      <c r="D252" s="3">
        <v>167565.7166112753</v>
      </c>
      <c r="E252" s="3">
        <v>4161.4657781596206</v>
      </c>
      <c r="F252" s="3">
        <v>2665.4995730801784</v>
      </c>
    </row>
    <row r="253" spans="1:6" x14ac:dyDescent="0.35">
      <c r="A253" s="1">
        <f t="shared" si="3"/>
        <v>48122</v>
      </c>
      <c r="B253" s="3">
        <v>655851.21471684356</v>
      </c>
      <c r="C253" s="3">
        <v>212337.87911041692</v>
      </c>
      <c r="D253" s="3">
        <v>167635.19100979946</v>
      </c>
      <c r="E253" s="3">
        <v>4162.2776614929535</v>
      </c>
      <c r="F253" s="3">
        <v>2666.3114564135121</v>
      </c>
    </row>
    <row r="254" spans="1:6" x14ac:dyDescent="0.35">
      <c r="A254" s="1">
        <f t="shared" si="3"/>
        <v>48153</v>
      </c>
      <c r="B254" s="3">
        <v>656001.5753733085</v>
      </c>
      <c r="C254" s="3">
        <v>212492.08620104194</v>
      </c>
      <c r="D254" s="3">
        <v>167704.66540832364</v>
      </c>
      <c r="E254" s="3">
        <v>4163.0895448262872</v>
      </c>
      <c r="F254" s="3">
        <v>2667.1233397468459</v>
      </c>
    </row>
    <row r="255" spans="1:6" x14ac:dyDescent="0.35">
      <c r="A255" s="1">
        <f t="shared" si="3"/>
        <v>48183</v>
      </c>
      <c r="B255" s="3">
        <v>656151.93602977355</v>
      </c>
      <c r="C255" s="3">
        <v>212646.29329166692</v>
      </c>
      <c r="D255" s="3">
        <v>167774.13980684779</v>
      </c>
      <c r="E255" s="3">
        <v>4163.9014281596201</v>
      </c>
      <c r="F255" s="3">
        <v>2667.9352230801792</v>
      </c>
    </row>
    <row r="256" spans="1:6" x14ac:dyDescent="0.35">
      <c r="A256" s="1">
        <f t="shared" si="3"/>
        <v>48214</v>
      </c>
      <c r="B256" s="3">
        <v>656296.02497910406</v>
      </c>
      <c r="C256" s="3">
        <v>212794.33232419007</v>
      </c>
      <c r="D256" s="3">
        <v>167840.54220531875</v>
      </c>
      <c r="E256" s="3">
        <v>4164.7133114929529</v>
      </c>
      <c r="F256" s="3">
        <v>2668.7471064135125</v>
      </c>
    </row>
    <row r="257" spans="1:6" x14ac:dyDescent="0.35">
      <c r="A257" s="1">
        <f t="shared" si="3"/>
        <v>48245</v>
      </c>
      <c r="B257" s="3">
        <v>656440.11392843467</v>
      </c>
      <c r="C257" s="3">
        <v>212942.37135671321</v>
      </c>
      <c r="D257" s="3">
        <v>167906.94460378974</v>
      </c>
      <c r="E257" s="3">
        <v>4165.5251948262867</v>
      </c>
      <c r="F257" s="3">
        <v>2669.5589897468462</v>
      </c>
    </row>
    <row r="258" spans="1:6" x14ac:dyDescent="0.35">
      <c r="A258" s="1">
        <f t="shared" si="3"/>
        <v>48274</v>
      </c>
      <c r="B258" s="3">
        <v>656584.20287776529</v>
      </c>
      <c r="C258" s="3">
        <v>213090.41038923635</v>
      </c>
      <c r="D258" s="3">
        <v>167973.34700226071</v>
      </c>
      <c r="E258" s="3">
        <v>4166.3370781596195</v>
      </c>
      <c r="F258" s="3">
        <v>2670.37087308018</v>
      </c>
    </row>
    <row r="259" spans="1:6" x14ac:dyDescent="0.35">
      <c r="A259" s="1">
        <f t="shared" si="3"/>
        <v>48305</v>
      </c>
      <c r="B259" s="3">
        <v>656728.29182709579</v>
      </c>
      <c r="C259" s="3">
        <v>213238.44942175952</v>
      </c>
      <c r="D259" s="3">
        <v>168039.74940073167</v>
      </c>
      <c r="E259" s="3">
        <v>4167.1489614929524</v>
      </c>
      <c r="F259" s="3">
        <v>2671.1827564135133</v>
      </c>
    </row>
    <row r="260" spans="1:6" x14ac:dyDescent="0.35">
      <c r="A260" s="1">
        <f t="shared" si="3"/>
        <v>48335</v>
      </c>
      <c r="B260" s="3">
        <v>656872.38077642629</v>
      </c>
      <c r="C260" s="3">
        <v>213386.48845428266</v>
      </c>
      <c r="D260" s="3">
        <v>168106.15179920266</v>
      </c>
      <c r="E260" s="3">
        <v>4167.9608448262861</v>
      </c>
      <c r="F260" s="3">
        <v>2671.9946397468466</v>
      </c>
    </row>
    <row r="261" spans="1:6" x14ac:dyDescent="0.35">
      <c r="A261" s="1">
        <f t="shared" si="3"/>
        <v>48366</v>
      </c>
      <c r="B261" s="3">
        <v>657016.46972575691</v>
      </c>
      <c r="C261" s="3">
        <v>213534.5274868058</v>
      </c>
      <c r="D261" s="3">
        <v>168172.55419767363</v>
      </c>
      <c r="E261" s="3">
        <v>4168.772728159619</v>
      </c>
      <c r="F261" s="3">
        <v>2672.8065230801803</v>
      </c>
    </row>
    <row r="262" spans="1:6" x14ac:dyDescent="0.35">
      <c r="A262" s="1">
        <f t="shared" ref="A262:A325" si="4">EDATE(A261,1)</f>
        <v>48396</v>
      </c>
      <c r="B262" s="3">
        <v>657160.55867508752</v>
      </c>
      <c r="C262" s="3">
        <v>213682.56651932895</v>
      </c>
      <c r="D262" s="3">
        <v>168238.95659614459</v>
      </c>
      <c r="E262" s="3">
        <v>4169.5846114929518</v>
      </c>
      <c r="F262" s="3">
        <v>2673.6184064135141</v>
      </c>
    </row>
    <row r="263" spans="1:6" x14ac:dyDescent="0.35">
      <c r="A263" s="1">
        <f t="shared" si="4"/>
        <v>48427</v>
      </c>
      <c r="B263" s="3">
        <v>657304.64762441802</v>
      </c>
      <c r="C263" s="3">
        <v>213830.60555185209</v>
      </c>
      <c r="D263" s="3">
        <v>168305.35899461558</v>
      </c>
      <c r="E263" s="3">
        <v>4170.3964948262856</v>
      </c>
      <c r="F263" s="3">
        <v>2674.4302897468474</v>
      </c>
    </row>
    <row r="264" spans="1:6" x14ac:dyDescent="0.35">
      <c r="A264" s="1">
        <f t="shared" si="4"/>
        <v>48458</v>
      </c>
      <c r="B264" s="3">
        <v>657448.73657374852</v>
      </c>
      <c r="C264" s="3">
        <v>213978.64458437526</v>
      </c>
      <c r="D264" s="3">
        <v>168371.76139308655</v>
      </c>
      <c r="E264" s="3">
        <v>4171.2083781596184</v>
      </c>
      <c r="F264" s="3">
        <v>2675.2421730801807</v>
      </c>
    </row>
    <row r="265" spans="1:6" x14ac:dyDescent="0.35">
      <c r="A265" s="1">
        <f t="shared" si="4"/>
        <v>48488</v>
      </c>
      <c r="B265" s="3">
        <v>657592.82552307914</v>
      </c>
      <c r="C265" s="3">
        <v>214126.6836168984</v>
      </c>
      <c r="D265" s="3">
        <v>168438.16379155751</v>
      </c>
      <c r="E265" s="3">
        <v>4172.0202614929512</v>
      </c>
      <c r="F265" s="3">
        <v>2676.0540564135144</v>
      </c>
    </row>
    <row r="266" spans="1:6" x14ac:dyDescent="0.35">
      <c r="A266" s="1">
        <f t="shared" si="4"/>
        <v>48519</v>
      </c>
      <c r="B266" s="3">
        <v>657736.91447240976</v>
      </c>
      <c r="C266" s="3">
        <v>214274.72264942154</v>
      </c>
      <c r="D266" s="3">
        <v>168504.5661900285</v>
      </c>
      <c r="E266" s="3">
        <v>4172.832144826285</v>
      </c>
      <c r="F266" s="3">
        <v>2676.8659397468482</v>
      </c>
    </row>
    <row r="267" spans="1:6" x14ac:dyDescent="0.35">
      <c r="A267" s="1">
        <f t="shared" si="4"/>
        <v>48549</v>
      </c>
      <c r="B267" s="3">
        <v>657881.00342174026</v>
      </c>
      <c r="C267" s="3">
        <v>214422.76168194468</v>
      </c>
      <c r="D267" s="3">
        <v>168570.96858849947</v>
      </c>
      <c r="E267" s="3">
        <v>4173.6440281596178</v>
      </c>
      <c r="F267" s="3">
        <v>2677.6778230801815</v>
      </c>
    </row>
    <row r="268" spans="1:6" x14ac:dyDescent="0.35">
      <c r="A268" s="1">
        <f t="shared" si="4"/>
        <v>48580</v>
      </c>
      <c r="B268" s="3">
        <v>658020.4703819633</v>
      </c>
      <c r="C268" s="3">
        <v>214564.91375486134</v>
      </c>
      <c r="D268" s="3">
        <v>168635.12968617689</v>
      </c>
      <c r="E268" s="3">
        <v>4174.4559114929507</v>
      </c>
      <c r="F268" s="3">
        <v>2678.4897064135148</v>
      </c>
    </row>
    <row r="269" spans="1:6" x14ac:dyDescent="0.35">
      <c r="A269" s="1">
        <f t="shared" si="4"/>
        <v>48611</v>
      </c>
      <c r="B269" s="3">
        <v>658159.93734218646</v>
      </c>
      <c r="C269" s="3">
        <v>214707.06582777802</v>
      </c>
      <c r="D269" s="3">
        <v>168699.29078385435</v>
      </c>
      <c r="E269" s="3">
        <v>4175.2677948262844</v>
      </c>
      <c r="F269" s="3">
        <v>2679.3015897468485</v>
      </c>
    </row>
    <row r="270" spans="1:6" x14ac:dyDescent="0.35">
      <c r="A270" s="1">
        <f t="shared" si="4"/>
        <v>48639</v>
      </c>
      <c r="B270" s="3">
        <v>658299.40430240962</v>
      </c>
      <c r="C270" s="3">
        <v>214849.21790069467</v>
      </c>
      <c r="D270" s="3">
        <v>168763.45188153177</v>
      </c>
      <c r="E270" s="3">
        <v>4176.0796781596173</v>
      </c>
      <c r="F270" s="3">
        <v>2680.1134730801823</v>
      </c>
    </row>
    <row r="271" spans="1:6" x14ac:dyDescent="0.35">
      <c r="A271" s="1">
        <f t="shared" si="4"/>
        <v>48670</v>
      </c>
      <c r="B271" s="3">
        <v>658438.87126263266</v>
      </c>
      <c r="C271" s="3">
        <v>214991.36997361132</v>
      </c>
      <c r="D271" s="3">
        <v>168827.6129792092</v>
      </c>
      <c r="E271" s="3">
        <v>4176.8915614929501</v>
      </c>
      <c r="F271" s="3">
        <v>2680.9253564135156</v>
      </c>
    </row>
    <row r="272" spans="1:6" x14ac:dyDescent="0.35">
      <c r="A272" s="1">
        <f t="shared" si="4"/>
        <v>48700</v>
      </c>
      <c r="B272" s="3">
        <v>658578.3382228557</v>
      </c>
      <c r="C272" s="3">
        <v>215133.522046528</v>
      </c>
      <c r="D272" s="3">
        <v>168891.77407688665</v>
      </c>
      <c r="E272" s="3">
        <v>4177.7034448262839</v>
      </c>
      <c r="F272" s="3">
        <v>2681.7372397468489</v>
      </c>
    </row>
    <row r="273" spans="1:6" x14ac:dyDescent="0.35">
      <c r="A273" s="1">
        <f t="shared" si="4"/>
        <v>48731</v>
      </c>
      <c r="B273" s="3">
        <v>658717.80518307886</v>
      </c>
      <c r="C273" s="3">
        <v>215275.67411944465</v>
      </c>
      <c r="D273" s="3">
        <v>168955.93517456407</v>
      </c>
      <c r="E273" s="3">
        <v>4178.5153281596167</v>
      </c>
      <c r="F273" s="3">
        <v>2682.5491230801827</v>
      </c>
    </row>
    <row r="274" spans="1:6" x14ac:dyDescent="0.35">
      <c r="A274" s="1">
        <f t="shared" si="4"/>
        <v>48761</v>
      </c>
      <c r="B274" s="3">
        <v>658857.27214330202</v>
      </c>
      <c r="C274" s="3">
        <v>215417.8261923613</v>
      </c>
      <c r="D274" s="3">
        <v>169020.0962722415</v>
      </c>
      <c r="E274" s="3">
        <v>4179.3272114929496</v>
      </c>
      <c r="F274" s="3">
        <v>2683.3610064135164</v>
      </c>
    </row>
    <row r="275" spans="1:6" x14ac:dyDescent="0.35">
      <c r="A275" s="1">
        <f t="shared" si="4"/>
        <v>48792</v>
      </c>
      <c r="B275" s="3">
        <v>658996.73910352506</v>
      </c>
      <c r="C275" s="3">
        <v>215559.97826527798</v>
      </c>
      <c r="D275" s="3">
        <v>169084.25736991895</v>
      </c>
      <c r="E275" s="3">
        <v>4180.1390948262833</v>
      </c>
      <c r="F275" s="3">
        <v>2684.1728897468497</v>
      </c>
    </row>
    <row r="276" spans="1:6" x14ac:dyDescent="0.35">
      <c r="A276" s="1">
        <f t="shared" si="4"/>
        <v>48823</v>
      </c>
      <c r="B276" s="3">
        <v>659136.2060637481</v>
      </c>
      <c r="C276" s="3">
        <v>215702.13033819463</v>
      </c>
      <c r="D276" s="3">
        <v>169148.41846759638</v>
      </c>
      <c r="E276" s="3">
        <v>4180.9509781596162</v>
      </c>
      <c r="F276" s="3">
        <v>2684.984773080183</v>
      </c>
    </row>
    <row r="277" spans="1:6" x14ac:dyDescent="0.35">
      <c r="A277" s="1">
        <f t="shared" si="4"/>
        <v>48853</v>
      </c>
      <c r="B277" s="3">
        <v>659275.67302397126</v>
      </c>
      <c r="C277" s="3">
        <v>215844.28241111129</v>
      </c>
      <c r="D277" s="3">
        <v>169212.5795652738</v>
      </c>
      <c r="E277" s="3">
        <v>4181.762861492949</v>
      </c>
      <c r="F277" s="3">
        <v>2685.7966564135168</v>
      </c>
    </row>
    <row r="278" spans="1:6" x14ac:dyDescent="0.35">
      <c r="A278" s="1">
        <f t="shared" si="4"/>
        <v>48884</v>
      </c>
      <c r="B278" s="3">
        <v>659415.13998419442</v>
      </c>
      <c r="C278" s="3">
        <v>215986.43448402797</v>
      </c>
      <c r="D278" s="3">
        <v>169276.74066295126</v>
      </c>
      <c r="E278" s="3">
        <v>4182.5747448262828</v>
      </c>
      <c r="F278" s="3">
        <v>2686.6085397468505</v>
      </c>
    </row>
    <row r="279" spans="1:6" x14ac:dyDescent="0.35">
      <c r="A279" s="1">
        <f t="shared" si="4"/>
        <v>48914</v>
      </c>
      <c r="B279" s="3">
        <v>659554.60694441746</v>
      </c>
      <c r="C279" s="3">
        <v>216128.58655694462</v>
      </c>
      <c r="D279" s="3">
        <v>169340.90176062868</v>
      </c>
      <c r="E279" s="3">
        <v>4183.3866281596156</v>
      </c>
      <c r="F279" s="3">
        <v>2687.4204230801838</v>
      </c>
    </row>
    <row r="280" spans="1:6" x14ac:dyDescent="0.35">
      <c r="A280" s="1">
        <f t="shared" si="4"/>
        <v>48945</v>
      </c>
      <c r="B280" s="3">
        <v>659689.16746761568</v>
      </c>
      <c r="C280" s="3">
        <v>216265.43078148164</v>
      </c>
      <c r="D280" s="3">
        <v>169402.70708406888</v>
      </c>
      <c r="E280" s="3">
        <v>4184.1985114929485</v>
      </c>
      <c r="F280" s="3">
        <v>2688.2323064135171</v>
      </c>
    </row>
    <row r="281" spans="1:6" x14ac:dyDescent="0.35">
      <c r="A281" s="1">
        <f t="shared" si="4"/>
        <v>48976</v>
      </c>
      <c r="B281" s="3">
        <v>659823.72799081402</v>
      </c>
      <c r="C281" s="3">
        <v>216402.2750060187</v>
      </c>
      <c r="D281" s="3">
        <v>169464.51240750909</v>
      </c>
      <c r="E281" s="3">
        <v>4185.0103948262822</v>
      </c>
      <c r="F281" s="3">
        <v>2689.0441897468509</v>
      </c>
    </row>
    <row r="282" spans="1:6" x14ac:dyDescent="0.35">
      <c r="A282" s="1">
        <f t="shared" si="4"/>
        <v>49004</v>
      </c>
      <c r="B282" s="3">
        <v>659958.28851401224</v>
      </c>
      <c r="C282" s="3">
        <v>216539.11923055572</v>
      </c>
      <c r="D282" s="3">
        <v>169526.31773094929</v>
      </c>
      <c r="E282" s="3">
        <v>4185.8222781596151</v>
      </c>
      <c r="F282" s="3">
        <v>2689.8560730801842</v>
      </c>
    </row>
    <row r="283" spans="1:6" x14ac:dyDescent="0.35">
      <c r="A283" s="1">
        <f t="shared" si="4"/>
        <v>49035</v>
      </c>
      <c r="B283" s="3">
        <v>660092.84903721046</v>
      </c>
      <c r="C283" s="3">
        <v>216675.96345509277</v>
      </c>
      <c r="D283" s="3">
        <v>169588.12305438949</v>
      </c>
      <c r="E283" s="3">
        <v>4186.6341614929479</v>
      </c>
      <c r="F283" s="3">
        <v>2690.6679564135179</v>
      </c>
    </row>
    <row r="284" spans="1:6" x14ac:dyDescent="0.35">
      <c r="A284" s="1">
        <f t="shared" si="4"/>
        <v>49065</v>
      </c>
      <c r="B284" s="3">
        <v>660227.40956040868</v>
      </c>
      <c r="C284" s="3">
        <v>216812.8076796298</v>
      </c>
      <c r="D284" s="3">
        <v>169649.9283778297</v>
      </c>
      <c r="E284" s="3">
        <v>4187.4460448262807</v>
      </c>
      <c r="F284" s="3">
        <v>2691.4798397468512</v>
      </c>
    </row>
    <row r="285" spans="1:6" x14ac:dyDescent="0.35">
      <c r="A285" s="1">
        <f t="shared" si="4"/>
        <v>49096</v>
      </c>
      <c r="B285" s="3">
        <v>660361.9700836069</v>
      </c>
      <c r="C285" s="3">
        <v>216949.65190416685</v>
      </c>
      <c r="D285" s="3">
        <v>169711.7337012699</v>
      </c>
      <c r="E285" s="3">
        <v>4188.2579281596136</v>
      </c>
      <c r="F285" s="3">
        <v>2692.291723080185</v>
      </c>
    </row>
    <row r="286" spans="1:6" x14ac:dyDescent="0.35">
      <c r="A286" s="1">
        <f t="shared" si="4"/>
        <v>49126</v>
      </c>
      <c r="B286" s="3">
        <v>660496.53060680523</v>
      </c>
      <c r="C286" s="3">
        <v>217086.49612870388</v>
      </c>
      <c r="D286" s="3">
        <v>169773.5390247101</v>
      </c>
      <c r="E286" s="3">
        <v>4189.0698114929473</v>
      </c>
      <c r="F286" s="3">
        <v>2693.1036064135183</v>
      </c>
    </row>
    <row r="287" spans="1:6" x14ac:dyDescent="0.35">
      <c r="A287" s="1">
        <f t="shared" si="4"/>
        <v>49157</v>
      </c>
      <c r="B287" s="3">
        <v>660631.09113000345</v>
      </c>
      <c r="C287" s="3">
        <v>217223.3403532409</v>
      </c>
      <c r="D287" s="3">
        <v>169835.34434815031</v>
      </c>
      <c r="E287" s="3">
        <v>4189.8816948262802</v>
      </c>
      <c r="F287" s="3">
        <v>2693.9154897468516</v>
      </c>
    </row>
    <row r="288" spans="1:6" x14ac:dyDescent="0.35">
      <c r="A288" s="1">
        <f t="shared" si="4"/>
        <v>49188</v>
      </c>
      <c r="B288" s="3">
        <v>660765.65165320167</v>
      </c>
      <c r="C288" s="3">
        <v>217360.18457777795</v>
      </c>
      <c r="D288" s="3">
        <v>169897.14967159051</v>
      </c>
      <c r="E288" s="3">
        <v>4190.693578159613</v>
      </c>
      <c r="F288" s="3">
        <v>2694.7273730801853</v>
      </c>
    </row>
    <row r="289" spans="1:6" x14ac:dyDescent="0.35">
      <c r="A289" s="1">
        <f t="shared" si="4"/>
        <v>49218</v>
      </c>
      <c r="B289" s="3">
        <v>660900.2121764</v>
      </c>
      <c r="C289" s="3">
        <v>217497.02880231498</v>
      </c>
      <c r="D289" s="3">
        <v>169958.95499503071</v>
      </c>
      <c r="E289" s="3">
        <v>4191.5054614929468</v>
      </c>
      <c r="F289" s="3">
        <v>2695.5392564135186</v>
      </c>
    </row>
    <row r="290" spans="1:6" x14ac:dyDescent="0.35">
      <c r="A290" s="1">
        <f t="shared" si="4"/>
        <v>49249</v>
      </c>
      <c r="B290" s="3">
        <v>661034.77269959822</v>
      </c>
      <c r="C290" s="3">
        <v>217633.87302685203</v>
      </c>
      <c r="D290" s="3">
        <v>170020.76031847092</v>
      </c>
      <c r="E290" s="3">
        <v>4192.3173448262796</v>
      </c>
      <c r="F290" s="3">
        <v>2696.3511397468524</v>
      </c>
    </row>
    <row r="291" spans="1:6" x14ac:dyDescent="0.35">
      <c r="A291" s="1">
        <f t="shared" si="4"/>
        <v>49279</v>
      </c>
      <c r="B291" s="3">
        <v>661169.33322279644</v>
      </c>
      <c r="C291" s="3">
        <v>217770.71725138905</v>
      </c>
      <c r="D291" s="3">
        <v>170082.56564191112</v>
      </c>
      <c r="E291" s="3">
        <v>4193.1292281596125</v>
      </c>
      <c r="F291" s="3">
        <v>2697.1630230801857</v>
      </c>
    </row>
    <row r="292" spans="1:6" x14ac:dyDescent="0.35">
      <c r="A292" s="1">
        <f t="shared" si="4"/>
        <v>49310</v>
      </c>
      <c r="B292" s="3">
        <v>661303.7450079961</v>
      </c>
      <c r="C292" s="3">
        <v>217902.77313622701</v>
      </c>
      <c r="D292" s="3">
        <v>170144.36670226025</v>
      </c>
      <c r="E292" s="3">
        <v>4193.9411114929453</v>
      </c>
      <c r="F292" s="3">
        <v>2697.9749064135194</v>
      </c>
    </row>
    <row r="293" spans="1:6" x14ac:dyDescent="0.35">
      <c r="A293" s="1">
        <f t="shared" si="4"/>
        <v>49341</v>
      </c>
      <c r="B293" s="3">
        <v>661438.15679319575</v>
      </c>
      <c r="C293" s="3">
        <v>218034.82902106497</v>
      </c>
      <c r="D293" s="3">
        <v>170206.16776260937</v>
      </c>
      <c r="E293" s="3">
        <v>4194.7529948262791</v>
      </c>
      <c r="F293" s="3">
        <v>2698.7867897468527</v>
      </c>
    </row>
    <row r="294" spans="1:6" x14ac:dyDescent="0.35">
      <c r="A294" s="1">
        <f t="shared" si="4"/>
        <v>49369</v>
      </c>
      <c r="B294" s="3">
        <v>661572.56857839541</v>
      </c>
      <c r="C294" s="3">
        <v>218166.88490590293</v>
      </c>
      <c r="D294" s="3">
        <v>170267.96882295853</v>
      </c>
      <c r="E294" s="3">
        <v>4195.5648781596119</v>
      </c>
      <c r="F294" s="3">
        <v>2699.598673080186</v>
      </c>
    </row>
    <row r="295" spans="1:6" x14ac:dyDescent="0.35">
      <c r="A295" s="1">
        <f t="shared" si="4"/>
        <v>49400</v>
      </c>
      <c r="B295" s="3">
        <v>661706.98036359507</v>
      </c>
      <c r="C295" s="3">
        <v>218298.94079074089</v>
      </c>
      <c r="D295" s="3">
        <v>170329.76988330766</v>
      </c>
      <c r="E295" s="3">
        <v>4196.3767614929448</v>
      </c>
      <c r="F295" s="3">
        <v>2700.4105564135198</v>
      </c>
    </row>
    <row r="296" spans="1:6" x14ac:dyDescent="0.35">
      <c r="A296" s="1">
        <f t="shared" si="4"/>
        <v>49430</v>
      </c>
      <c r="B296" s="3">
        <v>661841.39214879472</v>
      </c>
      <c r="C296" s="3">
        <v>218430.99667557885</v>
      </c>
      <c r="D296" s="3">
        <v>170391.57094365678</v>
      </c>
      <c r="E296" s="3">
        <v>4197.1886448262785</v>
      </c>
      <c r="F296" s="3">
        <v>2701.2224397468535</v>
      </c>
    </row>
    <row r="297" spans="1:6" x14ac:dyDescent="0.35">
      <c r="A297" s="1">
        <f t="shared" si="4"/>
        <v>49461</v>
      </c>
      <c r="B297" s="3">
        <v>661975.80393399438</v>
      </c>
      <c r="C297" s="3">
        <v>218563.05256041681</v>
      </c>
      <c r="D297" s="3">
        <v>170453.37200400591</v>
      </c>
      <c r="E297" s="3">
        <v>4198.0005281596113</v>
      </c>
      <c r="F297" s="3">
        <v>2702.0343230801868</v>
      </c>
    </row>
    <row r="298" spans="1:6" x14ac:dyDescent="0.35">
      <c r="A298" s="1">
        <f t="shared" si="4"/>
        <v>49491</v>
      </c>
      <c r="B298" s="3">
        <v>662110.21571919392</v>
      </c>
      <c r="C298" s="3">
        <v>218695.10844525479</v>
      </c>
      <c r="D298" s="3">
        <v>170515.17306435504</v>
      </c>
      <c r="E298" s="3">
        <v>4198.8124114929442</v>
      </c>
      <c r="F298" s="3">
        <v>2702.8462064135201</v>
      </c>
    </row>
    <row r="299" spans="1:6" x14ac:dyDescent="0.35">
      <c r="A299" s="1">
        <f t="shared" si="4"/>
        <v>49522</v>
      </c>
      <c r="B299" s="3">
        <v>662244.62750439357</v>
      </c>
      <c r="C299" s="3">
        <v>218827.16433009275</v>
      </c>
      <c r="D299" s="3">
        <v>170576.97412470417</v>
      </c>
      <c r="E299" s="3">
        <v>4199.6242948262779</v>
      </c>
      <c r="F299" s="3">
        <v>2703.6580897468539</v>
      </c>
    </row>
    <row r="300" spans="1:6" x14ac:dyDescent="0.35">
      <c r="A300" s="1">
        <f t="shared" si="4"/>
        <v>49553</v>
      </c>
      <c r="B300" s="3">
        <v>662379.03928959323</v>
      </c>
      <c r="C300" s="3">
        <v>218959.22021493071</v>
      </c>
      <c r="D300" s="3">
        <v>170638.77518505329</v>
      </c>
      <c r="E300" s="3">
        <v>4200.4361781596108</v>
      </c>
      <c r="F300" s="3">
        <v>2704.4699730801876</v>
      </c>
    </row>
    <row r="301" spans="1:6" x14ac:dyDescent="0.35">
      <c r="A301" s="1">
        <f t="shared" si="4"/>
        <v>49583</v>
      </c>
      <c r="B301" s="3">
        <v>662513.45107479289</v>
      </c>
      <c r="C301" s="3">
        <v>219091.27609976867</v>
      </c>
      <c r="D301" s="3">
        <v>170700.57624540245</v>
      </c>
      <c r="E301" s="3">
        <v>4201.2480614929436</v>
      </c>
      <c r="F301" s="3">
        <v>2705.2818564135209</v>
      </c>
    </row>
    <row r="302" spans="1:6" x14ac:dyDescent="0.35">
      <c r="A302" s="1">
        <f t="shared" si="4"/>
        <v>49614</v>
      </c>
      <c r="B302" s="3">
        <v>662647.86285999254</v>
      </c>
      <c r="C302" s="3">
        <v>219223.33198460663</v>
      </c>
      <c r="D302" s="3">
        <v>170762.37730575158</v>
      </c>
      <c r="E302" s="3">
        <v>4202.0599448262774</v>
      </c>
      <c r="F302" s="3">
        <v>2706.0937397468542</v>
      </c>
    </row>
    <row r="303" spans="1:6" x14ac:dyDescent="0.35">
      <c r="A303" s="1">
        <f t="shared" si="4"/>
        <v>49644</v>
      </c>
      <c r="B303" s="3">
        <v>662782.2746451922</v>
      </c>
      <c r="C303" s="3">
        <v>219355.38786944459</v>
      </c>
      <c r="D303" s="3">
        <v>170824.17836610071</v>
      </c>
      <c r="E303" s="3">
        <v>4202.8718281596102</v>
      </c>
      <c r="F303" s="3">
        <v>2706.905623080188</v>
      </c>
    </row>
    <row r="304" spans="1:6" x14ac:dyDescent="0.35">
      <c r="A304" s="1">
        <f t="shared" si="4"/>
        <v>49675</v>
      </c>
      <c r="B304" s="3">
        <v>662923.62391195016</v>
      </c>
      <c r="C304" s="3">
        <v>219483.096795602</v>
      </c>
      <c r="D304" s="3">
        <v>170889.47820456087</v>
      </c>
      <c r="E304" s="3">
        <v>4203.6837114929431</v>
      </c>
      <c r="F304" s="3">
        <v>2707.7175064135217</v>
      </c>
    </row>
    <row r="305" spans="1:6" x14ac:dyDescent="0.35">
      <c r="A305" s="1">
        <f t="shared" si="4"/>
        <v>49706</v>
      </c>
      <c r="B305" s="3">
        <v>663064.97317870823</v>
      </c>
      <c r="C305" s="3">
        <v>219610.80572175942</v>
      </c>
      <c r="D305" s="3">
        <v>170954.77804302101</v>
      </c>
      <c r="E305" s="3">
        <v>4204.4955948262768</v>
      </c>
      <c r="F305" s="3">
        <v>2708.529389746855</v>
      </c>
    </row>
    <row r="306" spans="1:6" x14ac:dyDescent="0.35">
      <c r="A306" s="1">
        <f t="shared" si="4"/>
        <v>49735</v>
      </c>
      <c r="B306" s="3">
        <v>663206.32244546618</v>
      </c>
      <c r="C306" s="3">
        <v>219738.51464791683</v>
      </c>
      <c r="D306" s="3">
        <v>171020.07788148115</v>
      </c>
      <c r="E306" s="3">
        <v>4205.3074781596097</v>
      </c>
      <c r="F306" s="3">
        <v>2709.3412730801883</v>
      </c>
    </row>
    <row r="307" spans="1:6" x14ac:dyDescent="0.35">
      <c r="A307" s="1">
        <f t="shared" si="4"/>
        <v>49766</v>
      </c>
      <c r="B307" s="3">
        <v>663347.67171222414</v>
      </c>
      <c r="C307" s="3">
        <v>219866.22357407425</v>
      </c>
      <c r="D307" s="3">
        <v>171085.37771994132</v>
      </c>
      <c r="E307" s="3">
        <v>4206.1193614929425</v>
      </c>
      <c r="F307" s="3">
        <v>2710.1531564135221</v>
      </c>
    </row>
    <row r="308" spans="1:6" x14ac:dyDescent="0.35">
      <c r="A308" s="1">
        <f t="shared" si="4"/>
        <v>49796</v>
      </c>
      <c r="B308" s="3">
        <v>663489.02097898221</v>
      </c>
      <c r="C308" s="3">
        <v>219993.93250023166</v>
      </c>
      <c r="D308" s="3">
        <v>171150.67755840148</v>
      </c>
      <c r="E308" s="3">
        <v>4206.9312448262763</v>
      </c>
      <c r="F308" s="3">
        <v>2710.9650397468558</v>
      </c>
    </row>
    <row r="309" spans="1:6" x14ac:dyDescent="0.35">
      <c r="A309" s="1">
        <f t="shared" si="4"/>
        <v>49827</v>
      </c>
      <c r="B309" s="3">
        <v>663630.37024574017</v>
      </c>
      <c r="C309" s="3">
        <v>220121.64142638905</v>
      </c>
      <c r="D309" s="3">
        <v>171215.97739686162</v>
      </c>
      <c r="E309" s="3">
        <v>4207.7431281596091</v>
      </c>
      <c r="F309" s="3">
        <v>2711.7769230801891</v>
      </c>
    </row>
    <row r="310" spans="1:6" x14ac:dyDescent="0.35">
      <c r="A310" s="1">
        <f t="shared" si="4"/>
        <v>49857</v>
      </c>
      <c r="B310" s="3">
        <v>663771.71951249812</v>
      </c>
      <c r="C310" s="3">
        <v>220249.35035254646</v>
      </c>
      <c r="D310" s="3">
        <v>171281.27723532176</v>
      </c>
      <c r="E310" s="3">
        <v>4208.555011492942</v>
      </c>
      <c r="F310" s="3">
        <v>2712.5888064135224</v>
      </c>
    </row>
    <row r="311" spans="1:6" x14ac:dyDescent="0.35">
      <c r="A311" s="1">
        <f t="shared" si="4"/>
        <v>49888</v>
      </c>
      <c r="B311" s="3">
        <v>663913.06877925619</v>
      </c>
      <c r="C311" s="3">
        <v>220377.05927870388</v>
      </c>
      <c r="D311" s="3">
        <v>171346.57707378193</v>
      </c>
      <c r="E311" s="3">
        <v>4209.3668948262757</v>
      </c>
      <c r="F311" s="3">
        <v>2713.4006897468562</v>
      </c>
    </row>
    <row r="312" spans="1:6" x14ac:dyDescent="0.35">
      <c r="A312" s="1">
        <f t="shared" si="4"/>
        <v>49919</v>
      </c>
      <c r="B312" s="3">
        <v>664054.41804601415</v>
      </c>
      <c r="C312" s="3">
        <v>220504.76820486129</v>
      </c>
      <c r="D312" s="3">
        <v>171411.87691224209</v>
      </c>
      <c r="E312" s="3">
        <v>4210.1787781596086</v>
      </c>
      <c r="F312" s="3">
        <v>2714.2125730801899</v>
      </c>
    </row>
    <row r="313" spans="1:6" x14ac:dyDescent="0.35">
      <c r="A313" s="1">
        <f t="shared" si="4"/>
        <v>49949</v>
      </c>
      <c r="B313" s="3">
        <v>664195.76731277211</v>
      </c>
      <c r="C313" s="3">
        <v>220632.47713101871</v>
      </c>
      <c r="D313" s="3">
        <v>171477.17675070223</v>
      </c>
      <c r="E313" s="3">
        <v>4210.9906614929414</v>
      </c>
      <c r="F313" s="3">
        <v>2715.0244564135232</v>
      </c>
    </row>
    <row r="314" spans="1:6" x14ac:dyDescent="0.35">
      <c r="A314" s="1">
        <f t="shared" si="4"/>
        <v>49980</v>
      </c>
      <c r="B314" s="3">
        <v>664337.11657953018</v>
      </c>
      <c r="C314" s="3">
        <v>220760.18605717612</v>
      </c>
      <c r="D314" s="3">
        <v>171542.47658916237</v>
      </c>
      <c r="E314" s="3">
        <v>4211.8025448262752</v>
      </c>
      <c r="F314" s="3">
        <v>2715.8363397468565</v>
      </c>
    </row>
    <row r="315" spans="1:6" x14ac:dyDescent="0.35">
      <c r="A315" s="1">
        <f t="shared" si="4"/>
        <v>50010</v>
      </c>
      <c r="B315" s="3">
        <v>664478.46584628813</v>
      </c>
      <c r="C315" s="3">
        <v>220887.89498333354</v>
      </c>
      <c r="D315" s="3">
        <v>171607.77642762254</v>
      </c>
      <c r="E315" s="3">
        <v>4212.614428159608</v>
      </c>
      <c r="F315" s="3">
        <v>2716.6482230801903</v>
      </c>
    </row>
    <row r="316" spans="1:6" x14ac:dyDescent="0.35">
      <c r="A316" s="1">
        <f t="shared" si="4"/>
        <v>50041</v>
      </c>
      <c r="B316" s="3">
        <v>664626.5105044822</v>
      </c>
      <c r="C316" s="3">
        <v>221011.55013090299</v>
      </c>
      <c r="D316" s="3">
        <v>171676.45379076313</v>
      </c>
      <c r="E316" s="3">
        <v>4213.4263114929408</v>
      </c>
      <c r="F316" s="3">
        <v>2717.460106413524</v>
      </c>
    </row>
    <row r="317" spans="1:6" x14ac:dyDescent="0.35">
      <c r="A317" s="1">
        <f t="shared" si="4"/>
        <v>50072</v>
      </c>
      <c r="B317" s="3">
        <v>664774.55516267638</v>
      </c>
      <c r="C317" s="3">
        <v>221135.20527847242</v>
      </c>
      <c r="D317" s="3">
        <v>171745.13115390373</v>
      </c>
      <c r="E317" s="3">
        <v>4214.2381948262746</v>
      </c>
      <c r="F317" s="3">
        <v>2718.2719897468573</v>
      </c>
    </row>
    <row r="318" spans="1:6" x14ac:dyDescent="0.35">
      <c r="A318" s="1">
        <f t="shared" si="4"/>
        <v>50100</v>
      </c>
      <c r="B318" s="3">
        <v>664922.59982087044</v>
      </c>
      <c r="C318" s="3">
        <v>221258.86042604188</v>
      </c>
      <c r="D318" s="3">
        <v>171813.80851704429</v>
      </c>
      <c r="E318" s="3">
        <v>4215.0500781596074</v>
      </c>
      <c r="F318" s="3">
        <v>2719.0838730801906</v>
      </c>
    </row>
    <row r="319" spans="1:6" x14ac:dyDescent="0.35">
      <c r="A319" s="1">
        <f t="shared" si="4"/>
        <v>50131</v>
      </c>
      <c r="B319" s="3">
        <v>665070.6444790645</v>
      </c>
      <c r="C319" s="3">
        <v>221382.51557361131</v>
      </c>
      <c r="D319" s="3">
        <v>171882.48588018489</v>
      </c>
      <c r="E319" s="3">
        <v>4215.8619614929403</v>
      </c>
      <c r="F319" s="3">
        <v>2719.8957564135244</v>
      </c>
    </row>
    <row r="320" spans="1:6" x14ac:dyDescent="0.35">
      <c r="A320" s="1">
        <f t="shared" si="4"/>
        <v>50161</v>
      </c>
      <c r="B320" s="3">
        <v>665218.68913725868</v>
      </c>
      <c r="C320" s="3">
        <v>221506.17072118077</v>
      </c>
      <c r="D320" s="3">
        <v>171951.16324332549</v>
      </c>
      <c r="E320" s="3">
        <v>4216.673844826274</v>
      </c>
      <c r="F320" s="3">
        <v>2720.7076397468581</v>
      </c>
    </row>
    <row r="321" spans="1:6" x14ac:dyDescent="0.35">
      <c r="A321" s="1">
        <f t="shared" si="4"/>
        <v>50192</v>
      </c>
      <c r="B321" s="3">
        <v>665366.73379545275</v>
      </c>
      <c r="C321" s="3">
        <v>221629.82586875022</v>
      </c>
      <c r="D321" s="3">
        <v>172019.84060646608</v>
      </c>
      <c r="E321" s="3">
        <v>4217.4857281596069</v>
      </c>
      <c r="F321" s="3">
        <v>2721.5195230801914</v>
      </c>
    </row>
    <row r="322" spans="1:6" x14ac:dyDescent="0.35">
      <c r="A322" s="1">
        <f t="shared" si="4"/>
        <v>50222</v>
      </c>
      <c r="B322" s="3">
        <v>665514.77845364681</v>
      </c>
      <c r="C322" s="3">
        <v>221753.48101631965</v>
      </c>
      <c r="D322" s="3">
        <v>172088.51796960668</v>
      </c>
      <c r="E322" s="3">
        <v>4218.2976114929397</v>
      </c>
      <c r="F322" s="3">
        <v>2722.3314064135247</v>
      </c>
    </row>
    <row r="323" spans="1:6" x14ac:dyDescent="0.35">
      <c r="A323" s="1">
        <f t="shared" si="4"/>
        <v>50253</v>
      </c>
      <c r="B323" s="3">
        <v>665662.82311184099</v>
      </c>
      <c r="C323" s="3">
        <v>221877.13616388911</v>
      </c>
      <c r="D323" s="3">
        <v>172157.19533274727</v>
      </c>
      <c r="E323" s="3">
        <v>4219.1094948262735</v>
      </c>
      <c r="F323" s="3">
        <v>2723.1432897468585</v>
      </c>
    </row>
    <row r="324" spans="1:6" x14ac:dyDescent="0.35">
      <c r="A324" s="1">
        <f t="shared" si="4"/>
        <v>50284</v>
      </c>
      <c r="B324" s="3">
        <v>665810.86777003505</v>
      </c>
      <c r="C324" s="3">
        <v>222000.79131145854</v>
      </c>
      <c r="D324" s="3">
        <v>172225.87269588787</v>
      </c>
      <c r="E324" s="3">
        <v>4219.9213781596063</v>
      </c>
      <c r="F324" s="3">
        <v>2723.9551730801923</v>
      </c>
    </row>
    <row r="325" spans="1:6" x14ac:dyDescent="0.35">
      <c r="A325" s="1">
        <f t="shared" si="4"/>
        <v>50314</v>
      </c>
      <c r="B325" s="3">
        <v>665958.91242822912</v>
      </c>
      <c r="C325" s="3">
        <v>222124.446459028</v>
      </c>
      <c r="D325" s="3">
        <v>172294.55005902844</v>
      </c>
      <c r="E325" s="3">
        <v>4220.7332614929392</v>
      </c>
      <c r="F325" s="3">
        <v>2724.7670564135256</v>
      </c>
    </row>
    <row r="326" spans="1:6" x14ac:dyDescent="0.35">
      <c r="A326" s="1">
        <f t="shared" ref="A326:A389" si="5">EDATE(A325,1)</f>
        <v>50345</v>
      </c>
      <c r="B326" s="3">
        <v>666106.9570864233</v>
      </c>
      <c r="C326" s="3">
        <v>222248.10160659743</v>
      </c>
      <c r="D326" s="3">
        <v>172363.22742216903</v>
      </c>
      <c r="E326" s="3">
        <v>4221.5451448262729</v>
      </c>
      <c r="F326" s="3">
        <v>2725.5789397468589</v>
      </c>
    </row>
    <row r="327" spans="1:6" x14ac:dyDescent="0.35">
      <c r="A327" s="1">
        <f t="shared" si="5"/>
        <v>50375</v>
      </c>
      <c r="B327" s="3">
        <v>666255.00174461736</v>
      </c>
      <c r="C327" s="3">
        <v>222371.75675416688</v>
      </c>
      <c r="D327" s="3">
        <v>172431.90478530963</v>
      </c>
      <c r="E327" s="3">
        <v>4222.3570281596058</v>
      </c>
      <c r="F327" s="3">
        <v>2726.3908230801926</v>
      </c>
    </row>
    <row r="328" spans="1:6" x14ac:dyDescent="0.35">
      <c r="A328" s="1">
        <f t="shared" si="5"/>
        <v>50406</v>
      </c>
      <c r="B328" s="3">
        <v>666407.49640570465</v>
      </c>
      <c r="C328" s="3">
        <v>222491.74473425947</v>
      </c>
      <c r="D328" s="3">
        <v>172502.82571444992</v>
      </c>
      <c r="E328" s="3">
        <v>4223.1689114929386</v>
      </c>
      <c r="F328" s="3">
        <v>2727.2027064135259</v>
      </c>
    </row>
    <row r="329" spans="1:6" x14ac:dyDescent="0.35">
      <c r="A329" s="1">
        <f t="shared" si="5"/>
        <v>50437</v>
      </c>
      <c r="B329" s="3">
        <v>666559.99106679193</v>
      </c>
      <c r="C329" s="3">
        <v>222611.73271435208</v>
      </c>
      <c r="D329" s="3">
        <v>172573.74664359022</v>
      </c>
      <c r="E329" s="3">
        <v>4223.9807948262714</v>
      </c>
      <c r="F329" s="3">
        <v>2728.0145897468597</v>
      </c>
    </row>
    <row r="330" spans="1:6" x14ac:dyDescent="0.35">
      <c r="A330" s="1">
        <f t="shared" si="5"/>
        <v>50465</v>
      </c>
      <c r="B330" s="3">
        <v>666712.48572787922</v>
      </c>
      <c r="C330" s="3">
        <v>222731.72069444467</v>
      </c>
      <c r="D330" s="3">
        <v>172644.66757273051</v>
      </c>
      <c r="E330" s="3">
        <v>4224.7926781596052</v>
      </c>
      <c r="F330" s="3">
        <v>2728.826473080193</v>
      </c>
    </row>
    <row r="331" spans="1:6" x14ac:dyDescent="0.35">
      <c r="A331" s="1">
        <f t="shared" si="5"/>
        <v>50496</v>
      </c>
      <c r="B331" s="3">
        <v>666864.98038896651</v>
      </c>
      <c r="C331" s="3">
        <v>222851.70867453728</v>
      </c>
      <c r="D331" s="3">
        <v>172715.58850187081</v>
      </c>
      <c r="E331" s="3">
        <v>4225.604561492938</v>
      </c>
      <c r="F331" s="3">
        <v>2729.6383564135267</v>
      </c>
    </row>
    <row r="332" spans="1:6" x14ac:dyDescent="0.35">
      <c r="A332" s="1">
        <f t="shared" si="5"/>
        <v>50526</v>
      </c>
      <c r="B332" s="3">
        <v>667017.47505005379</v>
      </c>
      <c r="C332" s="3">
        <v>222971.69665462986</v>
      </c>
      <c r="D332" s="3">
        <v>172786.5094310111</v>
      </c>
      <c r="E332" s="3">
        <v>4226.4164448262709</v>
      </c>
      <c r="F332" s="3">
        <v>2730.45023974686</v>
      </c>
    </row>
    <row r="333" spans="1:6" x14ac:dyDescent="0.35">
      <c r="A333" s="1">
        <f t="shared" si="5"/>
        <v>50557</v>
      </c>
      <c r="B333" s="3">
        <v>667169.9697111412</v>
      </c>
      <c r="C333" s="3">
        <v>223091.68463472248</v>
      </c>
      <c r="D333" s="3">
        <v>172857.4303601514</v>
      </c>
      <c r="E333" s="3">
        <v>4227.2283281596046</v>
      </c>
      <c r="F333" s="3">
        <v>2731.2621230801933</v>
      </c>
    </row>
    <row r="334" spans="1:6" x14ac:dyDescent="0.35">
      <c r="A334" s="1">
        <f t="shared" si="5"/>
        <v>50587</v>
      </c>
      <c r="B334" s="3">
        <v>667322.46437222848</v>
      </c>
      <c r="C334" s="3">
        <v>223211.67261481506</v>
      </c>
      <c r="D334" s="3">
        <v>172928.35128929166</v>
      </c>
      <c r="E334" s="3">
        <v>4228.0402114929375</v>
      </c>
      <c r="F334" s="3">
        <v>2732.0740064135271</v>
      </c>
    </row>
    <row r="335" spans="1:6" x14ac:dyDescent="0.35">
      <c r="A335" s="1">
        <f t="shared" si="5"/>
        <v>50618</v>
      </c>
      <c r="B335" s="3">
        <v>667474.95903331577</v>
      </c>
      <c r="C335" s="3">
        <v>223331.66059490765</v>
      </c>
      <c r="D335" s="3">
        <v>172999.27221843196</v>
      </c>
      <c r="E335" s="3">
        <v>4228.8520948262703</v>
      </c>
      <c r="F335" s="3">
        <v>2732.8858897468604</v>
      </c>
    </row>
    <row r="336" spans="1:6" x14ac:dyDescent="0.35">
      <c r="A336" s="1">
        <f t="shared" si="5"/>
        <v>50649</v>
      </c>
      <c r="B336" s="3">
        <v>667627.45369440306</v>
      </c>
      <c r="C336" s="3">
        <v>223451.64857500026</v>
      </c>
      <c r="D336" s="3">
        <v>173070.19314757225</v>
      </c>
      <c r="E336" s="3">
        <v>4229.6639781596032</v>
      </c>
      <c r="F336" s="3">
        <v>2733.6977730801941</v>
      </c>
    </row>
    <row r="337" spans="1:6" x14ac:dyDescent="0.35">
      <c r="A337" s="1">
        <f t="shared" si="5"/>
        <v>50679</v>
      </c>
      <c r="B337" s="3">
        <v>667779.94835549034</v>
      </c>
      <c r="C337" s="3">
        <v>223571.63655509285</v>
      </c>
      <c r="D337" s="3">
        <v>173141.11407671255</v>
      </c>
      <c r="E337" s="3">
        <v>4230.475861492936</v>
      </c>
      <c r="F337" s="3">
        <v>2734.5096564135274</v>
      </c>
    </row>
    <row r="338" spans="1:6" x14ac:dyDescent="0.35">
      <c r="A338" s="1">
        <f t="shared" si="5"/>
        <v>50710</v>
      </c>
      <c r="B338" s="3">
        <v>667932.44301657763</v>
      </c>
      <c r="C338" s="3">
        <v>223691.62453518546</v>
      </c>
      <c r="D338" s="3">
        <v>173212.03500585284</v>
      </c>
      <c r="E338" s="3">
        <v>4231.2877448262698</v>
      </c>
      <c r="F338" s="3">
        <v>2735.3215397468612</v>
      </c>
    </row>
    <row r="339" spans="1:6" x14ac:dyDescent="0.35">
      <c r="A339" s="1">
        <f t="shared" si="5"/>
        <v>50740</v>
      </c>
      <c r="B339" s="3">
        <v>668084.93767766492</v>
      </c>
      <c r="C339" s="3">
        <v>223811.61251527804</v>
      </c>
      <c r="D339" s="3">
        <v>173282.95593499314</v>
      </c>
      <c r="E339" s="3">
        <v>4232.0996281596026</v>
      </c>
      <c r="F339" s="3">
        <v>2736.1334230801945</v>
      </c>
    </row>
    <row r="340" spans="1:6" x14ac:dyDescent="0.35">
      <c r="A340" s="1">
        <f t="shared" si="5"/>
        <v>50771</v>
      </c>
      <c r="B340" s="3">
        <v>668237.91079675802</v>
      </c>
      <c r="C340" s="3">
        <v>223928.17012719935</v>
      </c>
      <c r="D340" s="3">
        <v>173354.15677895091</v>
      </c>
      <c r="E340" s="3">
        <v>4232.9115114929355</v>
      </c>
      <c r="F340" s="3">
        <v>2736.9453064135278</v>
      </c>
    </row>
    <row r="341" spans="1:6" x14ac:dyDescent="0.35">
      <c r="A341" s="1">
        <f t="shared" si="5"/>
        <v>50802</v>
      </c>
      <c r="B341" s="3">
        <v>668390.88391585113</v>
      </c>
      <c r="C341" s="3">
        <v>224044.72773912066</v>
      </c>
      <c r="D341" s="3">
        <v>173425.35762290872</v>
      </c>
      <c r="E341" s="3">
        <v>4233.7233948262692</v>
      </c>
      <c r="F341" s="3">
        <v>2737.7571897468615</v>
      </c>
    </row>
    <row r="342" spans="1:6" x14ac:dyDescent="0.35">
      <c r="A342" s="1">
        <f t="shared" si="5"/>
        <v>50830</v>
      </c>
      <c r="B342" s="3">
        <v>668543.85703494423</v>
      </c>
      <c r="C342" s="3">
        <v>224161.28535104194</v>
      </c>
      <c r="D342" s="3">
        <v>173496.5584668665</v>
      </c>
      <c r="E342" s="3">
        <v>4234.5352781596021</v>
      </c>
      <c r="F342" s="3">
        <v>2738.5690730801953</v>
      </c>
    </row>
    <row r="343" spans="1:6" x14ac:dyDescent="0.35">
      <c r="A343" s="1">
        <f t="shared" si="5"/>
        <v>50861</v>
      </c>
      <c r="B343" s="3">
        <v>668696.83015403745</v>
      </c>
      <c r="C343" s="3">
        <v>224277.84296296324</v>
      </c>
      <c r="D343" s="3">
        <v>173567.7593108243</v>
      </c>
      <c r="E343" s="3">
        <v>4235.3471614929349</v>
      </c>
      <c r="F343" s="3">
        <v>2739.3809564135286</v>
      </c>
    </row>
    <row r="344" spans="1:6" x14ac:dyDescent="0.35">
      <c r="A344" s="1">
        <f t="shared" si="5"/>
        <v>50891</v>
      </c>
      <c r="B344" s="3">
        <v>668849.80327313056</v>
      </c>
      <c r="C344" s="3">
        <v>224394.40057488455</v>
      </c>
      <c r="D344" s="3">
        <v>173638.96015478208</v>
      </c>
      <c r="E344" s="3">
        <v>4236.1590448262687</v>
      </c>
      <c r="F344" s="3">
        <v>2740.1928397468619</v>
      </c>
    </row>
    <row r="345" spans="1:6" x14ac:dyDescent="0.35">
      <c r="A345" s="1">
        <f t="shared" si="5"/>
        <v>50922</v>
      </c>
      <c r="B345" s="3">
        <v>669002.77639222366</v>
      </c>
      <c r="C345" s="3">
        <v>224510.95818680583</v>
      </c>
      <c r="D345" s="3">
        <v>173710.16099873988</v>
      </c>
      <c r="E345" s="3">
        <v>4236.9709281596015</v>
      </c>
      <c r="F345" s="3">
        <v>2741.0047230801956</v>
      </c>
    </row>
    <row r="346" spans="1:6" x14ac:dyDescent="0.35">
      <c r="A346" s="1">
        <f t="shared" si="5"/>
        <v>50952</v>
      </c>
      <c r="B346" s="3">
        <v>669155.74951131677</v>
      </c>
      <c r="C346" s="3">
        <v>224627.51579872714</v>
      </c>
      <c r="D346" s="3">
        <v>173781.36184269766</v>
      </c>
      <c r="E346" s="3">
        <v>4237.7828114929343</v>
      </c>
      <c r="F346" s="3">
        <v>2741.8166064135294</v>
      </c>
    </row>
    <row r="347" spans="1:6" x14ac:dyDescent="0.35">
      <c r="A347" s="1">
        <f t="shared" si="5"/>
        <v>50983</v>
      </c>
      <c r="B347" s="3">
        <v>669308.72263040987</v>
      </c>
      <c r="C347" s="3">
        <v>224744.07341064845</v>
      </c>
      <c r="D347" s="3">
        <v>173852.56268665544</v>
      </c>
      <c r="E347" s="3">
        <v>4238.5946948262681</v>
      </c>
      <c r="F347" s="3">
        <v>2742.6284897468627</v>
      </c>
    </row>
    <row r="348" spans="1:6" x14ac:dyDescent="0.35">
      <c r="A348" s="1">
        <f t="shared" si="5"/>
        <v>51014</v>
      </c>
      <c r="B348" s="3">
        <v>669461.69574950309</v>
      </c>
      <c r="C348" s="3">
        <v>224860.63102256975</v>
      </c>
      <c r="D348" s="3">
        <v>173923.76353061324</v>
      </c>
      <c r="E348" s="3">
        <v>4239.4065781596009</v>
      </c>
      <c r="F348" s="3">
        <v>2743.440373080196</v>
      </c>
    </row>
    <row r="349" spans="1:6" x14ac:dyDescent="0.35">
      <c r="A349" s="1">
        <f t="shared" si="5"/>
        <v>51044</v>
      </c>
      <c r="B349" s="3">
        <v>669614.6688685962</v>
      </c>
      <c r="C349" s="3">
        <v>224977.18863449106</v>
      </c>
      <c r="D349" s="3">
        <v>173994.96437457102</v>
      </c>
      <c r="E349" s="3">
        <v>4240.2184614929338</v>
      </c>
      <c r="F349" s="3">
        <v>2744.2522564135297</v>
      </c>
    </row>
    <row r="350" spans="1:6" x14ac:dyDescent="0.35">
      <c r="A350" s="1">
        <f t="shared" si="5"/>
        <v>51075</v>
      </c>
      <c r="B350" s="3">
        <v>669767.64198768931</v>
      </c>
      <c r="C350" s="3">
        <v>225093.74624641234</v>
      </c>
      <c r="D350" s="3">
        <v>174066.16521852883</v>
      </c>
      <c r="E350" s="3">
        <v>4241.0303448262675</v>
      </c>
      <c r="F350" s="3">
        <v>2745.0641397468635</v>
      </c>
    </row>
    <row r="351" spans="1:6" x14ac:dyDescent="0.35">
      <c r="A351" s="1">
        <f t="shared" si="5"/>
        <v>51105</v>
      </c>
      <c r="B351" s="3">
        <v>669920.61510678241</v>
      </c>
      <c r="C351" s="3">
        <v>225210.30385833365</v>
      </c>
      <c r="D351" s="3">
        <v>174137.3660624866</v>
      </c>
      <c r="E351" s="3">
        <v>4241.8422281596004</v>
      </c>
      <c r="F351" s="3">
        <v>2745.8760230801968</v>
      </c>
    </row>
    <row r="352" spans="1:6" x14ac:dyDescent="0.35">
      <c r="A352" s="1">
        <f t="shared" si="5"/>
        <v>51136</v>
      </c>
      <c r="B352" s="3">
        <v>670069.66256524879</v>
      </c>
      <c r="C352" s="3">
        <v>225323.52050590308</v>
      </c>
      <c r="D352" s="3">
        <v>174206.67731610636</v>
      </c>
      <c r="E352" s="3">
        <v>4242.6541114929332</v>
      </c>
      <c r="F352" s="3">
        <v>2746.6879064135301</v>
      </c>
    </row>
    <row r="353" spans="1:6" x14ac:dyDescent="0.35">
      <c r="A353" s="1">
        <f t="shared" si="5"/>
        <v>51167</v>
      </c>
      <c r="B353" s="3">
        <v>670218.71002371528</v>
      </c>
      <c r="C353" s="3">
        <v>225436.73715347255</v>
      </c>
      <c r="D353" s="3">
        <v>174275.98856972609</v>
      </c>
      <c r="E353" s="3">
        <v>4243.465994826267</v>
      </c>
      <c r="F353" s="3">
        <v>2747.4997897468638</v>
      </c>
    </row>
    <row r="354" spans="1:6" x14ac:dyDescent="0.35">
      <c r="A354" s="1">
        <f t="shared" si="5"/>
        <v>51196</v>
      </c>
      <c r="B354" s="3">
        <v>670367.75748218165</v>
      </c>
      <c r="C354" s="3">
        <v>225549.95380104199</v>
      </c>
      <c r="D354" s="3">
        <v>174345.29982334585</v>
      </c>
      <c r="E354" s="3">
        <v>4244.2778781595998</v>
      </c>
      <c r="F354" s="3">
        <v>2748.3116730801976</v>
      </c>
    </row>
    <row r="355" spans="1:6" x14ac:dyDescent="0.35">
      <c r="A355" s="1">
        <f t="shared" si="5"/>
        <v>51227</v>
      </c>
      <c r="B355" s="3">
        <v>670516.80494064814</v>
      </c>
      <c r="C355" s="3">
        <v>225663.17044861143</v>
      </c>
      <c r="D355" s="3">
        <v>174414.61107696558</v>
      </c>
      <c r="E355" s="3">
        <v>4245.0897614929327</v>
      </c>
      <c r="F355" s="3">
        <v>2749.1235564135309</v>
      </c>
    </row>
    <row r="356" spans="1:6" x14ac:dyDescent="0.35">
      <c r="A356" s="1">
        <f t="shared" si="5"/>
        <v>51257</v>
      </c>
      <c r="B356" s="3">
        <v>670665.85239911452</v>
      </c>
      <c r="C356" s="3">
        <v>225776.38709618087</v>
      </c>
      <c r="D356" s="3">
        <v>174483.92233058534</v>
      </c>
      <c r="E356" s="3">
        <v>4245.9016448262664</v>
      </c>
      <c r="F356" s="3">
        <v>2749.9354397468642</v>
      </c>
    </row>
    <row r="357" spans="1:6" x14ac:dyDescent="0.35">
      <c r="A357" s="1">
        <f t="shared" si="5"/>
        <v>51288</v>
      </c>
      <c r="B357" s="3">
        <v>670814.89985758089</v>
      </c>
      <c r="C357" s="3">
        <v>225889.60374375031</v>
      </c>
      <c r="D357" s="3">
        <v>174553.2335842051</v>
      </c>
      <c r="E357" s="3">
        <v>4246.7135281595993</v>
      </c>
      <c r="F357" s="3">
        <v>2750.7473230801979</v>
      </c>
    </row>
    <row r="358" spans="1:6" x14ac:dyDescent="0.35">
      <c r="A358" s="1">
        <f t="shared" si="5"/>
        <v>51318</v>
      </c>
      <c r="B358" s="3">
        <v>670963.94731604739</v>
      </c>
      <c r="C358" s="3">
        <v>226002.82039131978</v>
      </c>
      <c r="D358" s="3">
        <v>174622.54483782483</v>
      </c>
      <c r="E358" s="3">
        <v>4247.5254114929321</v>
      </c>
      <c r="F358" s="3">
        <v>2751.5592064135317</v>
      </c>
    </row>
    <row r="359" spans="1:6" x14ac:dyDescent="0.35">
      <c r="A359" s="1">
        <f t="shared" si="5"/>
        <v>51349</v>
      </c>
      <c r="B359" s="3">
        <v>671112.99477451376</v>
      </c>
      <c r="C359" s="3">
        <v>226116.03703888922</v>
      </c>
      <c r="D359" s="3">
        <v>174691.85609144458</v>
      </c>
      <c r="E359" s="3">
        <v>4248.3372948262659</v>
      </c>
      <c r="F359" s="3">
        <v>2752.371089746865</v>
      </c>
    </row>
    <row r="360" spans="1:6" x14ac:dyDescent="0.35">
      <c r="A360" s="1">
        <f t="shared" si="5"/>
        <v>51380</v>
      </c>
      <c r="B360" s="3">
        <v>671262.04223298025</v>
      </c>
      <c r="C360" s="3">
        <v>226229.25368645866</v>
      </c>
      <c r="D360" s="3">
        <v>174761.16734506431</v>
      </c>
      <c r="E360" s="3">
        <v>4249.1491781595987</v>
      </c>
      <c r="F360" s="3">
        <v>2753.1829730801983</v>
      </c>
    </row>
    <row r="361" spans="1:6" x14ac:dyDescent="0.35">
      <c r="A361" s="1">
        <f t="shared" si="5"/>
        <v>51410</v>
      </c>
      <c r="B361" s="3">
        <v>671411.08969144663</v>
      </c>
      <c r="C361" s="3">
        <v>226342.47033402813</v>
      </c>
      <c r="D361" s="3">
        <v>174830.47859868407</v>
      </c>
      <c r="E361" s="3">
        <v>4249.9610614929315</v>
      </c>
      <c r="F361" s="3">
        <v>2753.994856413532</v>
      </c>
    </row>
    <row r="362" spans="1:6" x14ac:dyDescent="0.35">
      <c r="A362" s="1">
        <f t="shared" si="5"/>
        <v>51441</v>
      </c>
      <c r="B362" s="3">
        <v>671560.13714991312</v>
      </c>
      <c r="C362" s="3">
        <v>226455.68698159757</v>
      </c>
      <c r="D362" s="3">
        <v>174899.7898523038</v>
      </c>
      <c r="E362" s="3">
        <v>4250.7729448262653</v>
      </c>
      <c r="F362" s="3">
        <v>2754.8067397468658</v>
      </c>
    </row>
    <row r="363" spans="1:6" x14ac:dyDescent="0.35">
      <c r="A363" s="1">
        <f t="shared" si="5"/>
        <v>51471</v>
      </c>
      <c r="B363" s="3">
        <v>671709.1846083795</v>
      </c>
      <c r="C363" s="3">
        <v>226568.90362916701</v>
      </c>
      <c r="D363" s="3">
        <v>174969.10110592356</v>
      </c>
      <c r="E363" s="3">
        <v>4251.5848281595981</v>
      </c>
      <c r="F363" s="3">
        <v>2755.6186230801991</v>
      </c>
    </row>
    <row r="364" spans="1:6" x14ac:dyDescent="0.35">
      <c r="A364" s="1">
        <f t="shared" si="5"/>
        <v>51502</v>
      </c>
      <c r="B364" s="3">
        <v>671851.76415384992</v>
      </c>
      <c r="C364" s="3">
        <v>226678.92751331051</v>
      </c>
      <c r="D364" s="3">
        <v>175035.29316690375</v>
      </c>
      <c r="E364" s="3">
        <v>4252.396711492931</v>
      </c>
      <c r="F364" s="3">
        <v>2756.4305064135324</v>
      </c>
    </row>
    <row r="365" spans="1:6" x14ac:dyDescent="0.35">
      <c r="A365" s="1">
        <f t="shared" si="5"/>
        <v>51533</v>
      </c>
      <c r="B365" s="3">
        <v>671994.34369932034</v>
      </c>
      <c r="C365" s="3">
        <v>226788.95139745405</v>
      </c>
      <c r="D365" s="3">
        <v>175101.48522788391</v>
      </c>
      <c r="E365" s="3">
        <v>4253.2085948262647</v>
      </c>
      <c r="F365" s="3">
        <v>2757.2423897468661</v>
      </c>
    </row>
    <row r="366" spans="1:6" x14ac:dyDescent="0.35">
      <c r="A366" s="1">
        <f t="shared" si="5"/>
        <v>51561</v>
      </c>
      <c r="B366" s="3">
        <v>672136.92324479076</v>
      </c>
      <c r="C366" s="3">
        <v>226898.97528159755</v>
      </c>
      <c r="D366" s="3">
        <v>175167.6772888641</v>
      </c>
      <c r="E366" s="3">
        <v>4254.0204781595976</v>
      </c>
      <c r="F366" s="3">
        <v>2758.0542730801994</v>
      </c>
    </row>
    <row r="367" spans="1:6" x14ac:dyDescent="0.35">
      <c r="A367" s="1">
        <f t="shared" si="5"/>
        <v>51592</v>
      </c>
      <c r="B367" s="3">
        <v>672279.50279026118</v>
      </c>
      <c r="C367" s="3">
        <v>227008.99916574106</v>
      </c>
      <c r="D367" s="3">
        <v>175233.86934984429</v>
      </c>
      <c r="E367" s="3">
        <v>4254.8323614929304</v>
      </c>
      <c r="F367" s="3">
        <v>2758.8661564135332</v>
      </c>
    </row>
    <row r="368" spans="1:6" x14ac:dyDescent="0.35">
      <c r="A368" s="1">
        <f t="shared" si="5"/>
        <v>51622</v>
      </c>
      <c r="B368" s="3">
        <v>672422.0823357316</v>
      </c>
      <c r="C368" s="3">
        <v>227119.02304988459</v>
      </c>
      <c r="D368" s="3">
        <v>175300.06141082448</v>
      </c>
      <c r="E368" s="3">
        <v>4255.6442448262633</v>
      </c>
      <c r="F368" s="3">
        <v>2759.6780397468665</v>
      </c>
    </row>
    <row r="369" spans="1:6" x14ac:dyDescent="0.35">
      <c r="A369" s="1">
        <f t="shared" si="5"/>
        <v>51653</v>
      </c>
      <c r="B369" s="3">
        <v>672564.66188120202</v>
      </c>
      <c r="C369" s="3">
        <v>227229.0469340281</v>
      </c>
      <c r="D369" s="3">
        <v>175366.25347180467</v>
      </c>
      <c r="E369" s="3">
        <v>4256.4561281595961</v>
      </c>
      <c r="F369" s="3">
        <v>2760.4899230802002</v>
      </c>
    </row>
    <row r="370" spans="1:6" x14ac:dyDescent="0.35">
      <c r="A370" s="1">
        <f t="shared" si="5"/>
        <v>51683</v>
      </c>
      <c r="B370" s="3">
        <v>672707.24142667244</v>
      </c>
      <c r="C370" s="3">
        <v>227339.0708181716</v>
      </c>
      <c r="D370" s="3">
        <v>175432.44553278483</v>
      </c>
      <c r="E370" s="3">
        <v>4257.2680114929299</v>
      </c>
      <c r="F370" s="3">
        <v>2761.3018064135335</v>
      </c>
    </row>
    <row r="371" spans="1:6" x14ac:dyDescent="0.35">
      <c r="A371" s="1">
        <f t="shared" si="5"/>
        <v>51714</v>
      </c>
      <c r="B371" s="3">
        <v>672849.82097214286</v>
      </c>
      <c r="C371" s="3">
        <v>227449.09470231514</v>
      </c>
      <c r="D371" s="3">
        <v>175498.63759376502</v>
      </c>
      <c r="E371" s="3">
        <v>4258.0798948262627</v>
      </c>
      <c r="F371" s="3">
        <v>2762.1136897468668</v>
      </c>
    </row>
    <row r="372" spans="1:6" x14ac:dyDescent="0.35">
      <c r="A372" s="1">
        <f t="shared" si="5"/>
        <v>51745</v>
      </c>
      <c r="B372" s="3">
        <v>672992.40051761328</v>
      </c>
      <c r="C372" s="3">
        <v>227559.11858645864</v>
      </c>
      <c r="D372" s="3">
        <v>175564.8296547452</v>
      </c>
      <c r="E372" s="3">
        <v>4258.8917781595956</v>
      </c>
      <c r="F372" s="3">
        <v>2762.9255730802006</v>
      </c>
    </row>
    <row r="373" spans="1:6" x14ac:dyDescent="0.35">
      <c r="A373" s="1">
        <f t="shared" si="5"/>
        <v>51775</v>
      </c>
      <c r="B373" s="3">
        <v>673134.9800630837</v>
      </c>
      <c r="C373" s="3">
        <v>227669.14247060215</v>
      </c>
      <c r="D373" s="3">
        <v>175631.02171572536</v>
      </c>
      <c r="E373" s="3">
        <v>4259.7036614929293</v>
      </c>
      <c r="F373" s="3">
        <v>2763.7374564135339</v>
      </c>
    </row>
    <row r="374" spans="1:6" x14ac:dyDescent="0.35">
      <c r="A374" s="1">
        <f t="shared" si="5"/>
        <v>51806</v>
      </c>
      <c r="B374" s="3">
        <v>673277.55960855412</v>
      </c>
      <c r="C374" s="3">
        <v>227779.16635474568</v>
      </c>
      <c r="D374" s="3">
        <v>175697.21377670555</v>
      </c>
      <c r="E374" s="3">
        <v>4260.5155448262622</v>
      </c>
      <c r="F374" s="3">
        <v>2764.5493397468676</v>
      </c>
    </row>
    <row r="375" spans="1:6" x14ac:dyDescent="0.35">
      <c r="A375" s="1">
        <f t="shared" si="5"/>
        <v>51836</v>
      </c>
      <c r="B375" s="3">
        <v>673420.13915402454</v>
      </c>
      <c r="C375" s="3">
        <v>227889.19023888919</v>
      </c>
      <c r="D375" s="3">
        <v>175763.40583768574</v>
      </c>
      <c r="E375" s="3">
        <v>4261.327428159595</v>
      </c>
      <c r="F375" s="3">
        <v>2765.3612230802009</v>
      </c>
    </row>
    <row r="376" spans="1:6" x14ac:dyDescent="0.35">
      <c r="A376" s="1">
        <f t="shared" si="5"/>
        <v>51867</v>
      </c>
      <c r="B376" s="3">
        <v>673555.14768752258</v>
      </c>
      <c r="C376" s="3">
        <v>227995.97222777808</v>
      </c>
      <c r="D376" s="3">
        <v>175825.93946804127</v>
      </c>
      <c r="E376" s="3">
        <v>4262.1393114929278</v>
      </c>
      <c r="F376" s="3">
        <v>2766.1731064135347</v>
      </c>
    </row>
    <row r="377" spans="1:6" x14ac:dyDescent="0.35">
      <c r="A377" s="1">
        <f t="shared" si="5"/>
        <v>51898</v>
      </c>
      <c r="B377" s="3">
        <v>673690.15622102062</v>
      </c>
      <c r="C377" s="3">
        <v>228102.75421666697</v>
      </c>
      <c r="D377" s="3">
        <v>175888.47309839679</v>
      </c>
      <c r="E377" s="3">
        <v>4262.9511948262616</v>
      </c>
      <c r="F377" s="3">
        <v>2766.984989746868</v>
      </c>
    </row>
    <row r="378" spans="1:6" x14ac:dyDescent="0.35">
      <c r="A378" s="1">
        <f t="shared" si="5"/>
        <v>51926</v>
      </c>
      <c r="B378" s="3">
        <v>673825.16475451866</v>
      </c>
      <c r="C378" s="3">
        <v>228209.53620555584</v>
      </c>
      <c r="D378" s="3">
        <v>175951.00672875228</v>
      </c>
      <c r="E378" s="3">
        <v>4263.7630781595944</v>
      </c>
      <c r="F378" s="3">
        <v>2767.7968730802013</v>
      </c>
    </row>
    <row r="379" spans="1:6" x14ac:dyDescent="0.35">
      <c r="A379" s="1">
        <f t="shared" si="5"/>
        <v>51957</v>
      </c>
      <c r="B379" s="3">
        <v>673960.1732880167</v>
      </c>
      <c r="C379" s="3">
        <v>228316.31819444473</v>
      </c>
      <c r="D379" s="3">
        <v>176013.54035910781</v>
      </c>
      <c r="E379" s="3">
        <v>4264.5749614929273</v>
      </c>
      <c r="F379" s="3">
        <v>2768.608756413535</v>
      </c>
    </row>
    <row r="380" spans="1:6" x14ac:dyDescent="0.35">
      <c r="A380" s="1">
        <f t="shared" si="5"/>
        <v>51987</v>
      </c>
      <c r="B380" s="3">
        <v>674095.18182151474</v>
      </c>
      <c r="C380" s="3">
        <v>228423.10018333362</v>
      </c>
      <c r="D380" s="3">
        <v>176076.07398946333</v>
      </c>
      <c r="E380" s="3">
        <v>4265.386844826261</v>
      </c>
      <c r="F380" s="3">
        <v>2769.4206397468688</v>
      </c>
    </row>
    <row r="381" spans="1:6" x14ac:dyDescent="0.35">
      <c r="A381" s="1">
        <f t="shared" si="5"/>
        <v>52018</v>
      </c>
      <c r="B381" s="3">
        <v>674230.19035501266</v>
      </c>
      <c r="C381" s="3">
        <v>228529.88217222248</v>
      </c>
      <c r="D381" s="3">
        <v>176138.60761981882</v>
      </c>
      <c r="E381" s="3">
        <v>4266.1987281595939</v>
      </c>
      <c r="F381" s="3">
        <v>2770.2325230802021</v>
      </c>
    </row>
    <row r="382" spans="1:6" x14ac:dyDescent="0.35">
      <c r="A382" s="1">
        <f t="shared" si="5"/>
        <v>52048</v>
      </c>
      <c r="B382" s="3">
        <v>674365.1988885107</v>
      </c>
      <c r="C382" s="3">
        <v>228636.66416111137</v>
      </c>
      <c r="D382" s="3">
        <v>176201.14125017435</v>
      </c>
      <c r="E382" s="3">
        <v>4267.0106114929267</v>
      </c>
      <c r="F382" s="3">
        <v>2771.0444064135354</v>
      </c>
    </row>
    <row r="383" spans="1:6" x14ac:dyDescent="0.35">
      <c r="A383" s="1">
        <f t="shared" si="5"/>
        <v>52079</v>
      </c>
      <c r="B383" s="3">
        <v>674500.20742200874</v>
      </c>
      <c r="C383" s="3">
        <v>228743.44615000027</v>
      </c>
      <c r="D383" s="3">
        <v>176263.67488052987</v>
      </c>
      <c r="E383" s="3">
        <v>4267.8224948262605</v>
      </c>
      <c r="F383" s="3">
        <v>2771.8562897468692</v>
      </c>
    </row>
    <row r="384" spans="1:6" x14ac:dyDescent="0.35">
      <c r="A384" s="1">
        <f t="shared" si="5"/>
        <v>52110</v>
      </c>
      <c r="B384" s="3">
        <v>674635.21595550678</v>
      </c>
      <c r="C384" s="3">
        <v>228850.22813888916</v>
      </c>
      <c r="D384" s="3">
        <v>176326.20851088539</v>
      </c>
      <c r="E384" s="3">
        <v>4268.6343781595933</v>
      </c>
      <c r="F384" s="3">
        <v>2772.6681730802029</v>
      </c>
    </row>
    <row r="385" spans="1:6" x14ac:dyDescent="0.35">
      <c r="A385" s="1">
        <f t="shared" si="5"/>
        <v>52140</v>
      </c>
      <c r="B385" s="3">
        <v>674770.22448900482</v>
      </c>
      <c r="C385" s="3">
        <v>228957.01012777805</v>
      </c>
      <c r="D385" s="3">
        <v>176388.74214124092</v>
      </c>
      <c r="E385" s="3">
        <v>4269.4462614929262</v>
      </c>
      <c r="F385" s="3">
        <v>2773.4800564135362</v>
      </c>
    </row>
    <row r="386" spans="1:6" x14ac:dyDescent="0.35">
      <c r="A386" s="1">
        <f t="shared" si="5"/>
        <v>52171</v>
      </c>
      <c r="B386" s="3">
        <v>674905.23302250286</v>
      </c>
      <c r="C386" s="3">
        <v>229063.79211666691</v>
      </c>
      <c r="D386" s="3">
        <v>176451.27577159641</v>
      </c>
      <c r="E386" s="3">
        <v>4270.2581448262599</v>
      </c>
      <c r="F386" s="3">
        <v>2774.2919397468695</v>
      </c>
    </row>
    <row r="387" spans="1:6" x14ac:dyDescent="0.35">
      <c r="A387" s="1">
        <f t="shared" si="5"/>
        <v>52201</v>
      </c>
      <c r="B387" s="3">
        <v>675040.2415560009</v>
      </c>
      <c r="C387" s="3">
        <v>229170.5741055558</v>
      </c>
      <c r="D387" s="3">
        <v>176513.80940195193</v>
      </c>
      <c r="E387" s="3">
        <v>4271.0700281595928</v>
      </c>
      <c r="F387" s="3">
        <v>2775.1038230802033</v>
      </c>
    </row>
    <row r="388" spans="1:6" x14ac:dyDescent="0.35">
      <c r="A388" s="1">
        <f t="shared" si="5"/>
        <v>52232</v>
      </c>
      <c r="B388" s="3">
        <v>675167.40290688188</v>
      </c>
      <c r="C388" s="3">
        <v>229274.19715949098</v>
      </c>
      <c r="D388" s="3">
        <v>176572.55757502376</v>
      </c>
      <c r="E388" s="3">
        <v>4271.8819114929256</v>
      </c>
      <c r="F388" s="3">
        <v>2775.915706413537</v>
      </c>
    </row>
    <row r="389" spans="1:6" x14ac:dyDescent="0.35">
      <c r="A389" s="1">
        <f t="shared" si="5"/>
        <v>52263</v>
      </c>
      <c r="B389" s="3">
        <v>675294.56425776286</v>
      </c>
      <c r="C389" s="3">
        <v>229377.82021342617</v>
      </c>
      <c r="D389" s="3">
        <v>176631.30574809556</v>
      </c>
      <c r="E389" s="3">
        <v>4272.6937948262594</v>
      </c>
      <c r="F389" s="3">
        <v>2776.7275897468703</v>
      </c>
    </row>
    <row r="390" spans="1:6" x14ac:dyDescent="0.35">
      <c r="A390" s="1">
        <f t="shared" ref="A390:A453" si="6">EDATE(A389,1)</f>
        <v>52291</v>
      </c>
      <c r="B390" s="3">
        <v>675421.72560864396</v>
      </c>
      <c r="C390" s="3">
        <v>229481.44326736138</v>
      </c>
      <c r="D390" s="3">
        <v>176690.05392116739</v>
      </c>
      <c r="E390" s="3">
        <v>4273.5056781595922</v>
      </c>
      <c r="F390" s="3">
        <v>2777.5394730802036</v>
      </c>
    </row>
    <row r="391" spans="1:6" x14ac:dyDescent="0.35">
      <c r="A391" s="1">
        <f t="shared" si="6"/>
        <v>52322</v>
      </c>
      <c r="B391" s="3">
        <v>675548.88695952494</v>
      </c>
      <c r="C391" s="3">
        <v>229585.06632129656</v>
      </c>
      <c r="D391" s="3">
        <v>176748.80209423919</v>
      </c>
      <c r="E391" s="3">
        <v>4274.3175614929251</v>
      </c>
      <c r="F391" s="3">
        <v>2778.3513564135374</v>
      </c>
    </row>
    <row r="392" spans="1:6" x14ac:dyDescent="0.35">
      <c r="A392" s="1">
        <f t="shared" si="6"/>
        <v>52352</v>
      </c>
      <c r="B392" s="3">
        <v>675676.04831040592</v>
      </c>
      <c r="C392" s="3">
        <v>229688.68937523174</v>
      </c>
      <c r="D392" s="3">
        <v>176807.55026731102</v>
      </c>
      <c r="E392" s="3">
        <v>4275.1294448262588</v>
      </c>
      <c r="F392" s="3">
        <v>2779.1632397468711</v>
      </c>
    </row>
    <row r="393" spans="1:6" x14ac:dyDescent="0.35">
      <c r="A393" s="1">
        <f t="shared" si="6"/>
        <v>52383</v>
      </c>
      <c r="B393" s="3">
        <v>675803.20966128702</v>
      </c>
      <c r="C393" s="3">
        <v>229792.31242916692</v>
      </c>
      <c r="D393" s="3">
        <v>176866.29844038282</v>
      </c>
      <c r="E393" s="3">
        <v>4275.9413281595916</v>
      </c>
      <c r="F393" s="3">
        <v>2779.9751230802044</v>
      </c>
    </row>
    <row r="394" spans="1:6" x14ac:dyDescent="0.35">
      <c r="A394" s="1">
        <f t="shared" si="6"/>
        <v>52413</v>
      </c>
      <c r="B394" s="3">
        <v>675930.37101216801</v>
      </c>
      <c r="C394" s="3">
        <v>229895.9354831021</v>
      </c>
      <c r="D394" s="3">
        <v>176925.04661345464</v>
      </c>
      <c r="E394" s="3">
        <v>4276.7532114929245</v>
      </c>
      <c r="F394" s="3">
        <v>2780.7870064135377</v>
      </c>
    </row>
    <row r="395" spans="1:6" x14ac:dyDescent="0.35">
      <c r="A395" s="1">
        <f t="shared" si="6"/>
        <v>52444</v>
      </c>
      <c r="B395" s="3">
        <v>676057.53236304899</v>
      </c>
      <c r="C395" s="3">
        <v>229999.55853703729</v>
      </c>
      <c r="D395" s="3">
        <v>176983.79478652647</v>
      </c>
      <c r="E395" s="3">
        <v>4277.5650948262582</v>
      </c>
      <c r="F395" s="3">
        <v>2781.5988897468715</v>
      </c>
    </row>
    <row r="396" spans="1:6" x14ac:dyDescent="0.35">
      <c r="A396" s="1">
        <f t="shared" si="6"/>
        <v>52475</v>
      </c>
      <c r="B396" s="3">
        <v>676184.69371392997</v>
      </c>
      <c r="C396" s="3">
        <v>230103.18159097247</v>
      </c>
      <c r="D396" s="3">
        <v>177042.54295959827</v>
      </c>
      <c r="E396" s="3">
        <v>4278.3769781595911</v>
      </c>
      <c r="F396" s="3">
        <v>2782.4107730802052</v>
      </c>
    </row>
    <row r="397" spans="1:6" x14ac:dyDescent="0.35">
      <c r="A397" s="1">
        <f t="shared" si="6"/>
        <v>52505</v>
      </c>
      <c r="B397" s="3">
        <v>676311.85506481095</v>
      </c>
      <c r="C397" s="3">
        <v>230206.80464490768</v>
      </c>
      <c r="D397" s="3">
        <v>177101.2911326701</v>
      </c>
      <c r="E397" s="3">
        <v>4279.1888614929239</v>
      </c>
      <c r="F397" s="3">
        <v>2783.2226564135385</v>
      </c>
    </row>
    <row r="398" spans="1:6" x14ac:dyDescent="0.35">
      <c r="A398" s="1">
        <f t="shared" si="6"/>
        <v>52536</v>
      </c>
      <c r="B398" s="3">
        <v>676439.01641569205</v>
      </c>
      <c r="C398" s="3">
        <v>230310.42769884286</v>
      </c>
      <c r="D398" s="3">
        <v>177160.0393057419</v>
      </c>
      <c r="E398" s="3">
        <v>4280.0007448262577</v>
      </c>
      <c r="F398" s="3">
        <v>2784.0345397468718</v>
      </c>
    </row>
    <row r="399" spans="1:6" x14ac:dyDescent="0.35">
      <c r="A399" s="1">
        <f t="shared" si="6"/>
        <v>52566</v>
      </c>
      <c r="B399" s="3">
        <v>676566.17776657303</v>
      </c>
      <c r="C399" s="3">
        <v>230414.05075277804</v>
      </c>
      <c r="D399" s="3">
        <v>177218.78747881373</v>
      </c>
      <c r="E399" s="3">
        <v>4280.8126281595905</v>
      </c>
      <c r="F399" s="3">
        <v>2784.8464230802056</v>
      </c>
    </row>
    <row r="400" spans="1:6" x14ac:dyDescent="0.35">
      <c r="A400" s="1">
        <f t="shared" si="6"/>
        <v>52597</v>
      </c>
      <c r="B400" s="3">
        <v>676686.87375949195</v>
      </c>
      <c r="C400" s="3">
        <v>230514.51406631971</v>
      </c>
      <c r="D400" s="3">
        <v>177274.44131398702</v>
      </c>
      <c r="E400" s="3">
        <v>4281.6245114929234</v>
      </c>
      <c r="F400" s="3">
        <v>2785.6583064135393</v>
      </c>
    </row>
    <row r="401" spans="1:6" x14ac:dyDescent="0.35">
      <c r="A401" s="1">
        <f t="shared" si="6"/>
        <v>52628</v>
      </c>
      <c r="B401" s="3">
        <v>676807.56975241099</v>
      </c>
      <c r="C401" s="3">
        <v>230614.97737986138</v>
      </c>
      <c r="D401" s="3">
        <v>177330.0951491603</v>
      </c>
      <c r="E401" s="3">
        <v>4282.4363948262571</v>
      </c>
      <c r="F401" s="3">
        <v>2786.4701897468726</v>
      </c>
    </row>
    <row r="402" spans="1:6" x14ac:dyDescent="0.35">
      <c r="A402" s="1">
        <f t="shared" si="6"/>
        <v>52657</v>
      </c>
      <c r="B402" s="3">
        <v>676928.2657453299</v>
      </c>
      <c r="C402" s="3">
        <v>230715.44069340304</v>
      </c>
      <c r="D402" s="3">
        <v>177385.74898433362</v>
      </c>
      <c r="E402" s="3">
        <v>4283.24827815959</v>
      </c>
      <c r="F402" s="3">
        <v>2787.2820730802059</v>
      </c>
    </row>
    <row r="403" spans="1:6" x14ac:dyDescent="0.35">
      <c r="A403" s="1">
        <f t="shared" si="6"/>
        <v>52688</v>
      </c>
      <c r="B403" s="3">
        <v>677048.96173824882</v>
      </c>
      <c r="C403" s="3">
        <v>230815.90400694471</v>
      </c>
      <c r="D403" s="3">
        <v>177441.40281950691</v>
      </c>
      <c r="E403" s="3">
        <v>4284.0601614929228</v>
      </c>
      <c r="F403" s="3">
        <v>2788.0939564135397</v>
      </c>
    </row>
    <row r="404" spans="1:6" x14ac:dyDescent="0.35">
      <c r="A404" s="1">
        <f t="shared" si="6"/>
        <v>52718</v>
      </c>
      <c r="B404" s="3">
        <v>677169.65773116786</v>
      </c>
      <c r="C404" s="3">
        <v>230916.36732048637</v>
      </c>
      <c r="D404" s="3">
        <v>177497.0566546802</v>
      </c>
      <c r="E404" s="3">
        <v>4284.8720448262566</v>
      </c>
      <c r="F404" s="3">
        <v>2788.9058397468734</v>
      </c>
    </row>
    <row r="405" spans="1:6" x14ac:dyDescent="0.35">
      <c r="A405" s="1">
        <f t="shared" si="6"/>
        <v>52749</v>
      </c>
      <c r="B405" s="3">
        <v>677290.35372408677</v>
      </c>
      <c r="C405" s="3">
        <v>231016.83063402807</v>
      </c>
      <c r="D405" s="3">
        <v>177552.71048985352</v>
      </c>
      <c r="E405" s="3">
        <v>4285.6839281595894</v>
      </c>
      <c r="F405" s="3">
        <v>2789.7177230802067</v>
      </c>
    </row>
    <row r="406" spans="1:6" x14ac:dyDescent="0.35">
      <c r="A406" s="1">
        <f t="shared" si="6"/>
        <v>52779</v>
      </c>
      <c r="B406" s="3">
        <v>677411.04971700569</v>
      </c>
      <c r="C406" s="3">
        <v>231117.29394756973</v>
      </c>
      <c r="D406" s="3">
        <v>177608.36432502681</v>
      </c>
      <c r="E406" s="3">
        <v>4286.4958114929223</v>
      </c>
      <c r="F406" s="3">
        <v>2790.52960641354</v>
      </c>
    </row>
    <row r="407" spans="1:6" x14ac:dyDescent="0.35">
      <c r="A407" s="1">
        <f t="shared" si="6"/>
        <v>52810</v>
      </c>
      <c r="B407" s="3">
        <v>677531.74570992473</v>
      </c>
      <c r="C407" s="3">
        <v>231217.7572611114</v>
      </c>
      <c r="D407" s="3">
        <v>177664.0181602001</v>
      </c>
      <c r="E407" s="3">
        <v>4287.307694826256</v>
      </c>
      <c r="F407" s="3">
        <v>2791.3414897468738</v>
      </c>
    </row>
    <row r="408" spans="1:6" x14ac:dyDescent="0.35">
      <c r="A408" s="1">
        <f t="shared" si="6"/>
        <v>52841</v>
      </c>
      <c r="B408" s="3">
        <v>677652.44170284364</v>
      </c>
      <c r="C408" s="3">
        <v>231318.22057465307</v>
      </c>
      <c r="D408" s="3">
        <v>177719.67199537338</v>
      </c>
      <c r="E408" s="3">
        <v>4288.1195781595889</v>
      </c>
      <c r="F408" s="3">
        <v>2792.1533730802075</v>
      </c>
    </row>
    <row r="409" spans="1:6" x14ac:dyDescent="0.35">
      <c r="A409" s="1">
        <f t="shared" si="6"/>
        <v>52871</v>
      </c>
      <c r="B409" s="3">
        <v>677773.13769576256</v>
      </c>
      <c r="C409" s="3">
        <v>231418.68388819473</v>
      </c>
      <c r="D409" s="3">
        <v>177775.32583054667</v>
      </c>
      <c r="E409" s="3">
        <v>4288.9314614929217</v>
      </c>
      <c r="F409" s="3">
        <v>2792.9652564135408</v>
      </c>
    </row>
    <row r="410" spans="1:6" x14ac:dyDescent="0.35">
      <c r="A410" s="1">
        <f t="shared" si="6"/>
        <v>52902</v>
      </c>
      <c r="B410" s="3">
        <v>677893.8336886816</v>
      </c>
      <c r="C410" s="3">
        <v>231519.1472017364</v>
      </c>
      <c r="D410" s="3">
        <v>177830.97966571999</v>
      </c>
      <c r="E410" s="3">
        <v>4289.7433448262555</v>
      </c>
      <c r="F410" s="3">
        <v>2793.7771397468741</v>
      </c>
    </row>
    <row r="411" spans="1:6" x14ac:dyDescent="0.35">
      <c r="A411" s="1">
        <f t="shared" si="6"/>
        <v>52932</v>
      </c>
      <c r="B411" s="3">
        <v>678014.52968160051</v>
      </c>
      <c r="C411" s="3">
        <v>231619.61051527807</v>
      </c>
      <c r="D411" s="3">
        <v>177886.63350089328</v>
      </c>
      <c r="E411" s="3">
        <v>4290.5552281595883</v>
      </c>
      <c r="F411" s="3">
        <v>2794.5890230802079</v>
      </c>
    </row>
    <row r="412" spans="1:6" x14ac:dyDescent="0.35">
      <c r="A412" s="1">
        <f t="shared" si="6"/>
        <v>52963</v>
      </c>
      <c r="B412" s="3">
        <v>678128.56983293453</v>
      </c>
      <c r="C412" s="3">
        <v>231716.90442314843</v>
      </c>
      <c r="D412" s="3">
        <v>177939.10839762518</v>
      </c>
      <c r="E412" s="3">
        <v>4291.3671114929211</v>
      </c>
      <c r="F412" s="3">
        <v>2795.4009064135412</v>
      </c>
    </row>
    <row r="413" spans="1:6" x14ac:dyDescent="0.35">
      <c r="A413" s="1">
        <f t="shared" si="6"/>
        <v>52994</v>
      </c>
      <c r="B413" s="3">
        <v>678242.60998426843</v>
      </c>
      <c r="C413" s="3">
        <v>231814.19833101879</v>
      </c>
      <c r="D413" s="3">
        <v>177991.58329435711</v>
      </c>
      <c r="E413" s="3">
        <v>4292.178994826254</v>
      </c>
      <c r="F413" s="3">
        <v>2796.2127897468749</v>
      </c>
    </row>
    <row r="414" spans="1:6" x14ac:dyDescent="0.35">
      <c r="A414" s="1">
        <f t="shared" si="6"/>
        <v>53022</v>
      </c>
      <c r="B414" s="3">
        <v>678356.65013560234</v>
      </c>
      <c r="C414" s="3">
        <v>231911.49223888916</v>
      </c>
      <c r="D414" s="3">
        <v>178044.05819108902</v>
      </c>
      <c r="E414" s="3">
        <v>4292.9908781595877</v>
      </c>
      <c r="F414" s="3">
        <v>2797.0246730802082</v>
      </c>
    </row>
    <row r="415" spans="1:6" x14ac:dyDescent="0.35">
      <c r="A415" s="1">
        <f t="shared" si="6"/>
        <v>53053</v>
      </c>
      <c r="B415" s="3">
        <v>678470.69028693635</v>
      </c>
      <c r="C415" s="3">
        <v>232008.78614675952</v>
      </c>
      <c r="D415" s="3">
        <v>178096.53308782095</v>
      </c>
      <c r="E415" s="3">
        <v>4293.8027614929206</v>
      </c>
      <c r="F415" s="3">
        <v>2797.836556413542</v>
      </c>
    </row>
    <row r="416" spans="1:6" x14ac:dyDescent="0.35">
      <c r="A416" s="1">
        <f t="shared" si="6"/>
        <v>53083</v>
      </c>
      <c r="B416" s="3">
        <v>678584.73043827037</v>
      </c>
      <c r="C416" s="3">
        <v>232106.08005462989</v>
      </c>
      <c r="D416" s="3">
        <v>178149.00798455285</v>
      </c>
      <c r="E416" s="3">
        <v>4294.6146448262534</v>
      </c>
      <c r="F416" s="3">
        <v>2798.6484397468753</v>
      </c>
    </row>
    <row r="417" spans="1:6" x14ac:dyDescent="0.35">
      <c r="A417" s="1">
        <f t="shared" si="6"/>
        <v>53114</v>
      </c>
      <c r="B417" s="3">
        <v>678698.77058960428</v>
      </c>
      <c r="C417" s="3">
        <v>232203.37396250025</v>
      </c>
      <c r="D417" s="3">
        <v>178201.48288128478</v>
      </c>
      <c r="E417" s="3">
        <v>4295.4265281595872</v>
      </c>
      <c r="F417" s="3">
        <v>2799.4603230802086</v>
      </c>
    </row>
    <row r="418" spans="1:6" x14ac:dyDescent="0.35">
      <c r="A418" s="1">
        <f t="shared" si="6"/>
        <v>53144</v>
      </c>
      <c r="B418" s="3">
        <v>678812.81074093818</v>
      </c>
      <c r="C418" s="3">
        <v>232300.66787037061</v>
      </c>
      <c r="D418" s="3">
        <v>178253.95777801669</v>
      </c>
      <c r="E418" s="3">
        <v>4296.23841149292</v>
      </c>
      <c r="F418" s="3">
        <v>2800.2722064135423</v>
      </c>
    </row>
    <row r="419" spans="1:6" x14ac:dyDescent="0.35">
      <c r="A419" s="1">
        <f t="shared" si="6"/>
        <v>53175</v>
      </c>
      <c r="B419" s="3">
        <v>678926.8508922722</v>
      </c>
      <c r="C419" s="3">
        <v>232397.96177824098</v>
      </c>
      <c r="D419" s="3">
        <v>178306.43267474859</v>
      </c>
      <c r="E419" s="3">
        <v>4297.0502948262529</v>
      </c>
      <c r="F419" s="3">
        <v>2801.0840897468756</v>
      </c>
    </row>
    <row r="420" spans="1:6" x14ac:dyDescent="0.35">
      <c r="A420" s="1">
        <f t="shared" si="6"/>
        <v>53206</v>
      </c>
      <c r="B420" s="3">
        <v>679040.89104360621</v>
      </c>
      <c r="C420" s="3">
        <v>232495.25568611134</v>
      </c>
      <c r="D420" s="3">
        <v>178358.90757148052</v>
      </c>
      <c r="E420" s="3">
        <v>4297.8621781595857</v>
      </c>
      <c r="F420" s="3">
        <v>2801.8959730802094</v>
      </c>
    </row>
    <row r="421" spans="1:6" x14ac:dyDescent="0.35">
      <c r="A421" s="1">
        <f t="shared" si="6"/>
        <v>53236</v>
      </c>
      <c r="B421" s="3">
        <v>679154.93119494012</v>
      </c>
      <c r="C421" s="3">
        <v>232592.5495939817</v>
      </c>
      <c r="D421" s="3">
        <v>178411.38246821243</v>
      </c>
      <c r="E421" s="3">
        <v>4298.6740614929186</v>
      </c>
      <c r="F421" s="3">
        <v>2802.7078564135427</v>
      </c>
    </row>
    <row r="422" spans="1:6" x14ac:dyDescent="0.35">
      <c r="A422" s="1">
        <f t="shared" si="6"/>
        <v>53267</v>
      </c>
      <c r="B422" s="3">
        <v>679268.97134627402</v>
      </c>
      <c r="C422" s="3">
        <v>232689.84350185207</v>
      </c>
      <c r="D422" s="3">
        <v>178463.85736494436</v>
      </c>
      <c r="E422" s="3">
        <v>4299.4859448262523</v>
      </c>
      <c r="F422" s="3">
        <v>2803.5197397468764</v>
      </c>
    </row>
    <row r="423" spans="1:6" x14ac:dyDescent="0.35">
      <c r="A423" s="1">
        <f t="shared" si="6"/>
        <v>53297</v>
      </c>
      <c r="B423" s="3">
        <v>679383.01149760804</v>
      </c>
      <c r="C423" s="3">
        <v>232787.13740972243</v>
      </c>
      <c r="D423" s="3">
        <v>178516.33226167626</v>
      </c>
      <c r="E423" s="3">
        <v>4300.2978281595852</v>
      </c>
      <c r="F423" s="3">
        <v>2804.3316230802097</v>
      </c>
    </row>
    <row r="424" spans="1:6" x14ac:dyDescent="0.35">
      <c r="A424" s="1">
        <f t="shared" si="6"/>
        <v>53328</v>
      </c>
      <c r="B424" s="3">
        <v>679489.52810483263</v>
      </c>
      <c r="C424" s="3">
        <v>232881.46488275484</v>
      </c>
      <c r="D424" s="3">
        <v>178565.19165727886</v>
      </c>
      <c r="E424" s="3">
        <v>4301.109711492918</v>
      </c>
      <c r="F424" s="3">
        <v>2805.143506413543</v>
      </c>
    </row>
    <row r="425" spans="1:6" x14ac:dyDescent="0.35">
      <c r="A425" s="1">
        <f t="shared" si="6"/>
        <v>53359</v>
      </c>
      <c r="B425" s="3">
        <v>679596.04471205734</v>
      </c>
      <c r="C425" s="3">
        <v>232975.79235578724</v>
      </c>
      <c r="D425" s="3">
        <v>178614.05105288143</v>
      </c>
      <c r="E425" s="3">
        <v>4301.9215948262517</v>
      </c>
      <c r="F425" s="3">
        <v>2805.9553897468768</v>
      </c>
    </row>
    <row r="426" spans="1:6" x14ac:dyDescent="0.35">
      <c r="A426" s="1">
        <f t="shared" si="6"/>
        <v>53387</v>
      </c>
      <c r="B426" s="3">
        <v>679702.56131928193</v>
      </c>
      <c r="C426" s="3">
        <v>233070.11982881968</v>
      </c>
      <c r="D426" s="3">
        <v>178662.91044848404</v>
      </c>
      <c r="E426" s="3">
        <v>4302.7334781595846</v>
      </c>
      <c r="F426" s="3">
        <v>2806.7672730802105</v>
      </c>
    </row>
    <row r="427" spans="1:6" x14ac:dyDescent="0.35">
      <c r="A427" s="1">
        <f t="shared" si="6"/>
        <v>53418</v>
      </c>
      <c r="B427" s="3">
        <v>679809.07792650652</v>
      </c>
      <c r="C427" s="3">
        <v>233164.44730185208</v>
      </c>
      <c r="D427" s="3">
        <v>178711.76984408664</v>
      </c>
      <c r="E427" s="3">
        <v>4303.5453614929174</v>
      </c>
      <c r="F427" s="3">
        <v>2807.5791564135438</v>
      </c>
    </row>
    <row r="428" spans="1:6" x14ac:dyDescent="0.35">
      <c r="A428" s="1">
        <f t="shared" si="6"/>
        <v>53448</v>
      </c>
      <c r="B428" s="3">
        <v>679915.59453373123</v>
      </c>
      <c r="C428" s="3">
        <v>233258.77477488448</v>
      </c>
      <c r="D428" s="3">
        <v>178760.62923968921</v>
      </c>
      <c r="E428" s="3">
        <v>4304.3572448262512</v>
      </c>
      <c r="F428" s="3">
        <v>2808.3910397468771</v>
      </c>
    </row>
    <row r="429" spans="1:6" x14ac:dyDescent="0.35">
      <c r="A429" s="1">
        <f t="shared" si="6"/>
        <v>53479</v>
      </c>
      <c r="B429" s="3">
        <v>680022.11114095582</v>
      </c>
      <c r="C429" s="3">
        <v>233353.10224791692</v>
      </c>
      <c r="D429" s="3">
        <v>178809.48863529181</v>
      </c>
      <c r="E429" s="3">
        <v>4305.169128159584</v>
      </c>
      <c r="F429" s="3">
        <v>2809.2029230802109</v>
      </c>
    </row>
    <row r="430" spans="1:6" x14ac:dyDescent="0.35">
      <c r="A430" s="1">
        <f t="shared" si="6"/>
        <v>53509</v>
      </c>
      <c r="B430" s="3">
        <v>680128.62774818041</v>
      </c>
      <c r="C430" s="3">
        <v>233447.42972094932</v>
      </c>
      <c r="D430" s="3">
        <v>178858.34803089441</v>
      </c>
      <c r="E430" s="3">
        <v>4305.9810114929169</v>
      </c>
      <c r="F430" s="3">
        <v>2810.0148064135446</v>
      </c>
    </row>
    <row r="431" spans="1:6" x14ac:dyDescent="0.35">
      <c r="A431" s="1">
        <f t="shared" si="6"/>
        <v>53540</v>
      </c>
      <c r="B431" s="3">
        <v>680235.14435540512</v>
      </c>
      <c r="C431" s="3">
        <v>233541.75719398173</v>
      </c>
      <c r="D431" s="3">
        <v>178907.20742649699</v>
      </c>
      <c r="E431" s="3">
        <v>4306.7928948262506</v>
      </c>
      <c r="F431" s="3">
        <v>2810.8266897468779</v>
      </c>
    </row>
    <row r="432" spans="1:6" x14ac:dyDescent="0.35">
      <c r="A432" s="1">
        <f t="shared" si="6"/>
        <v>53571</v>
      </c>
      <c r="B432" s="3">
        <v>680341.66096262971</v>
      </c>
      <c r="C432" s="3">
        <v>233636.08466701413</v>
      </c>
      <c r="D432" s="3">
        <v>178956.06682209959</v>
      </c>
      <c r="E432" s="3">
        <v>4307.6047781595835</v>
      </c>
      <c r="F432" s="3">
        <v>2811.6385730802112</v>
      </c>
    </row>
    <row r="433" spans="1:6" x14ac:dyDescent="0.35">
      <c r="A433" s="1">
        <f t="shared" si="6"/>
        <v>53601</v>
      </c>
      <c r="B433" s="3">
        <v>680448.17756985431</v>
      </c>
      <c r="C433" s="3">
        <v>233730.41214004654</v>
      </c>
      <c r="D433" s="3">
        <v>179004.92621770219</v>
      </c>
      <c r="E433" s="3">
        <v>4308.4166614929163</v>
      </c>
      <c r="F433" s="3">
        <v>2812.450456413545</v>
      </c>
    </row>
    <row r="434" spans="1:6" x14ac:dyDescent="0.35">
      <c r="A434" s="1">
        <f t="shared" si="6"/>
        <v>53632</v>
      </c>
      <c r="B434" s="3">
        <v>680554.69417707901</v>
      </c>
      <c r="C434" s="3">
        <v>233824.73961307897</v>
      </c>
      <c r="D434" s="3">
        <v>179053.78561330476</v>
      </c>
      <c r="E434" s="3">
        <v>4309.2285448262501</v>
      </c>
      <c r="F434" s="3">
        <v>2813.2623397468788</v>
      </c>
    </row>
    <row r="435" spans="1:6" x14ac:dyDescent="0.35">
      <c r="A435" s="1">
        <f t="shared" si="6"/>
        <v>53662</v>
      </c>
      <c r="B435" s="3">
        <v>680661.21078430361</v>
      </c>
      <c r="C435" s="3">
        <v>233919.06708611138</v>
      </c>
      <c r="D435" s="3">
        <v>179102.64500890736</v>
      </c>
      <c r="E435" s="3">
        <v>4310.0404281595829</v>
      </c>
      <c r="F435" s="3">
        <v>2814.0742230802121</v>
      </c>
    </row>
    <row r="436" spans="1:6" x14ac:dyDescent="0.35">
      <c r="A436" s="1">
        <f t="shared" si="6"/>
        <v>53693</v>
      </c>
      <c r="B436" s="3">
        <v>680761.86184271856</v>
      </c>
      <c r="C436" s="3">
        <v>234010.42892974563</v>
      </c>
      <c r="D436" s="3">
        <v>179148.70704942499</v>
      </c>
      <c r="E436" s="3">
        <v>4310.8523114929158</v>
      </c>
      <c r="F436" s="3">
        <v>2814.8861064135453</v>
      </c>
    </row>
    <row r="437" spans="1:6" x14ac:dyDescent="0.35">
      <c r="A437" s="1">
        <f t="shared" si="6"/>
        <v>53724</v>
      </c>
      <c r="B437" s="3">
        <v>680862.51290113339</v>
      </c>
      <c r="C437" s="3">
        <v>234101.79077337991</v>
      </c>
      <c r="D437" s="3">
        <v>179194.76908994262</v>
      </c>
      <c r="E437" s="3">
        <v>4311.6641948262495</v>
      </c>
      <c r="F437" s="3">
        <v>2815.6979897468791</v>
      </c>
    </row>
    <row r="438" spans="1:6" x14ac:dyDescent="0.35">
      <c r="A438" s="1">
        <f t="shared" si="6"/>
        <v>53752</v>
      </c>
      <c r="B438" s="3">
        <v>680963.16395954834</v>
      </c>
      <c r="C438" s="3">
        <v>234193.15261701416</v>
      </c>
      <c r="D438" s="3">
        <v>179240.83113046025</v>
      </c>
      <c r="E438" s="3">
        <v>4312.4760781595824</v>
      </c>
      <c r="F438" s="3">
        <v>2816.5098730802129</v>
      </c>
    </row>
    <row r="439" spans="1:6" x14ac:dyDescent="0.35">
      <c r="A439" s="1">
        <f t="shared" si="6"/>
        <v>53783</v>
      </c>
      <c r="B439" s="3">
        <v>681063.81501796329</v>
      </c>
      <c r="C439" s="3">
        <v>234284.51446064841</v>
      </c>
      <c r="D439" s="3">
        <v>179286.89317097791</v>
      </c>
      <c r="E439" s="3">
        <v>4313.2879614929152</v>
      </c>
      <c r="F439" s="3">
        <v>2817.3217564135462</v>
      </c>
    </row>
    <row r="440" spans="1:6" x14ac:dyDescent="0.35">
      <c r="A440" s="1">
        <f t="shared" si="6"/>
        <v>53813</v>
      </c>
      <c r="B440" s="3">
        <v>681164.46607637813</v>
      </c>
      <c r="C440" s="3">
        <v>234375.87630428269</v>
      </c>
      <c r="D440" s="3">
        <v>179332.95521149554</v>
      </c>
      <c r="E440" s="3">
        <v>4314.099844826249</v>
      </c>
      <c r="F440" s="3">
        <v>2818.1336397468795</v>
      </c>
    </row>
    <row r="441" spans="1:6" x14ac:dyDescent="0.35">
      <c r="A441" s="1">
        <f t="shared" si="6"/>
        <v>53844</v>
      </c>
      <c r="B441" s="3">
        <v>681265.11713479308</v>
      </c>
      <c r="C441" s="3">
        <v>234467.23814791694</v>
      </c>
      <c r="D441" s="3">
        <v>179379.01725201317</v>
      </c>
      <c r="E441" s="3">
        <v>4314.9117281595818</v>
      </c>
      <c r="F441" s="3">
        <v>2818.9455230802132</v>
      </c>
    </row>
    <row r="442" spans="1:6" x14ac:dyDescent="0.35">
      <c r="A442" s="1">
        <f t="shared" si="6"/>
        <v>53874</v>
      </c>
      <c r="B442" s="3">
        <v>681365.76819320803</v>
      </c>
      <c r="C442" s="3">
        <v>234558.59999155119</v>
      </c>
      <c r="D442" s="3">
        <v>179425.07929253081</v>
      </c>
      <c r="E442" s="3">
        <v>4315.7236114929146</v>
      </c>
      <c r="F442" s="3">
        <v>2819.757406413547</v>
      </c>
    </row>
    <row r="443" spans="1:6" x14ac:dyDescent="0.35">
      <c r="A443" s="1">
        <f t="shared" si="6"/>
        <v>53905</v>
      </c>
      <c r="B443" s="3">
        <v>681466.41925162286</v>
      </c>
      <c r="C443" s="3">
        <v>234649.96183518547</v>
      </c>
      <c r="D443" s="3">
        <v>179471.14133304844</v>
      </c>
      <c r="E443" s="3">
        <v>4316.5354948262484</v>
      </c>
      <c r="F443" s="3">
        <v>2820.5692897468803</v>
      </c>
    </row>
    <row r="444" spans="1:6" x14ac:dyDescent="0.35">
      <c r="A444" s="1">
        <f t="shared" si="6"/>
        <v>53936</v>
      </c>
      <c r="B444" s="3">
        <v>681567.07031003782</v>
      </c>
      <c r="C444" s="3">
        <v>234741.32367881972</v>
      </c>
      <c r="D444" s="3">
        <v>179517.2033735661</v>
      </c>
      <c r="E444" s="3">
        <v>4317.3473781595812</v>
      </c>
      <c r="F444" s="3">
        <v>2821.3811730802136</v>
      </c>
    </row>
    <row r="445" spans="1:6" x14ac:dyDescent="0.35">
      <c r="A445" s="1">
        <f t="shared" si="6"/>
        <v>53966</v>
      </c>
      <c r="B445" s="3">
        <v>681667.72136845277</v>
      </c>
      <c r="C445" s="3">
        <v>234832.68552245398</v>
      </c>
      <c r="D445" s="3">
        <v>179563.26541408373</v>
      </c>
      <c r="E445" s="3">
        <v>4318.1592614929141</v>
      </c>
      <c r="F445" s="3">
        <v>2822.1930564135473</v>
      </c>
    </row>
    <row r="446" spans="1:6" x14ac:dyDescent="0.35">
      <c r="A446" s="1">
        <f t="shared" si="6"/>
        <v>53997</v>
      </c>
      <c r="B446" s="3">
        <v>681768.3724268676</v>
      </c>
      <c r="C446" s="3">
        <v>234924.04736608826</v>
      </c>
      <c r="D446" s="3">
        <v>179609.32745460136</v>
      </c>
      <c r="E446" s="3">
        <v>4318.9711448262478</v>
      </c>
      <c r="F446" s="3">
        <v>2823.0049397468811</v>
      </c>
    </row>
    <row r="447" spans="1:6" x14ac:dyDescent="0.35">
      <c r="A447" s="1">
        <f t="shared" si="6"/>
        <v>54027</v>
      </c>
      <c r="B447" s="3">
        <v>681869.02348528255</v>
      </c>
      <c r="C447" s="3">
        <v>235015.40920972251</v>
      </c>
      <c r="D447" s="3">
        <v>179655.38949511899</v>
      </c>
      <c r="E447" s="3">
        <v>4319.7830281595807</v>
      </c>
      <c r="F447" s="3">
        <v>2823.8168230802144</v>
      </c>
    </row>
    <row r="448" spans="1:6" x14ac:dyDescent="0.35">
      <c r="A448" s="1">
        <f t="shared" si="6"/>
        <v>54058</v>
      </c>
      <c r="B448" s="3">
        <v>681963.3722825062</v>
      </c>
      <c r="C448" s="3">
        <v>235103.95443032435</v>
      </c>
      <c r="D448" s="3">
        <v>179698.45460318591</v>
      </c>
      <c r="E448" s="3">
        <v>4320.5949114929135</v>
      </c>
      <c r="F448" s="3">
        <v>2824.6287064135477</v>
      </c>
    </row>
    <row r="449" spans="1:6" x14ac:dyDescent="0.35">
      <c r="A449" s="1">
        <f t="shared" si="6"/>
        <v>54089</v>
      </c>
      <c r="B449" s="3">
        <v>682057.72107972996</v>
      </c>
      <c r="C449" s="3">
        <v>235192.49965092621</v>
      </c>
      <c r="D449" s="3">
        <v>179741.5197112528</v>
      </c>
      <c r="E449" s="3">
        <v>4321.4067948262473</v>
      </c>
      <c r="F449" s="3">
        <v>2825.4405897468814</v>
      </c>
    </row>
    <row r="450" spans="1:6" x14ac:dyDescent="0.35">
      <c r="A450" s="1">
        <f t="shared" si="6"/>
        <v>54118</v>
      </c>
      <c r="B450" s="3">
        <v>682152.06987695361</v>
      </c>
      <c r="C450" s="3">
        <v>235281.04487152805</v>
      </c>
      <c r="D450" s="3">
        <v>179784.58481931972</v>
      </c>
      <c r="E450" s="3">
        <v>4322.2186781595801</v>
      </c>
      <c r="F450" s="3">
        <v>2826.2524730802152</v>
      </c>
    </row>
    <row r="451" spans="1:6" x14ac:dyDescent="0.35">
      <c r="A451" s="1">
        <f t="shared" si="6"/>
        <v>54149</v>
      </c>
      <c r="B451" s="3">
        <v>682246.41867417726</v>
      </c>
      <c r="C451" s="3">
        <v>235369.59009212992</v>
      </c>
      <c r="D451" s="3">
        <v>179827.64992738664</v>
      </c>
      <c r="E451" s="3">
        <v>4323.030561492913</v>
      </c>
      <c r="F451" s="3">
        <v>2827.0643564135485</v>
      </c>
    </row>
    <row r="452" spans="1:6" x14ac:dyDescent="0.35">
      <c r="A452" s="1">
        <f t="shared" si="6"/>
        <v>54179</v>
      </c>
      <c r="B452" s="3">
        <v>682340.7674714009</v>
      </c>
      <c r="C452" s="3">
        <v>235458.13531273176</v>
      </c>
      <c r="D452" s="3">
        <v>179870.71503545353</v>
      </c>
      <c r="E452" s="3">
        <v>4323.8424448262467</v>
      </c>
      <c r="F452" s="3">
        <v>2827.8762397468818</v>
      </c>
    </row>
    <row r="453" spans="1:6" x14ac:dyDescent="0.35">
      <c r="A453" s="1">
        <f t="shared" si="6"/>
        <v>54210</v>
      </c>
      <c r="B453" s="3">
        <v>682435.11626862455</v>
      </c>
      <c r="C453" s="3">
        <v>235546.68053333362</v>
      </c>
      <c r="D453" s="3">
        <v>179913.78014352045</v>
      </c>
      <c r="E453" s="3">
        <v>4324.6543281595796</v>
      </c>
      <c r="F453" s="3">
        <v>2828.6881230802155</v>
      </c>
    </row>
    <row r="454" spans="1:6" x14ac:dyDescent="0.35">
      <c r="A454" s="1">
        <f t="shared" ref="A454:A483" si="7">EDATE(A453,1)</f>
        <v>54240</v>
      </c>
      <c r="B454" s="3">
        <v>682529.46506584832</v>
      </c>
      <c r="C454" s="3">
        <v>235635.22575393546</v>
      </c>
      <c r="D454" s="3">
        <v>179956.84525158737</v>
      </c>
      <c r="E454" s="3">
        <v>4325.4662114929124</v>
      </c>
      <c r="F454" s="3">
        <v>2829.5000064135493</v>
      </c>
    </row>
    <row r="455" spans="1:6" x14ac:dyDescent="0.35">
      <c r="A455" s="1">
        <f t="shared" si="7"/>
        <v>54271</v>
      </c>
      <c r="B455" s="3">
        <v>682623.81386307196</v>
      </c>
      <c r="C455" s="3">
        <v>235723.7709745373</v>
      </c>
      <c r="D455" s="3">
        <v>179999.91035965426</v>
      </c>
      <c r="E455" s="3">
        <v>4326.2780948262462</v>
      </c>
      <c r="F455" s="3">
        <v>2830.3118897468826</v>
      </c>
    </row>
    <row r="456" spans="1:6" x14ac:dyDescent="0.35">
      <c r="A456" s="1">
        <f t="shared" si="7"/>
        <v>54302</v>
      </c>
      <c r="B456" s="3">
        <v>682718.16266029561</v>
      </c>
      <c r="C456" s="3">
        <v>235812.31619513917</v>
      </c>
      <c r="D456" s="3">
        <v>180042.97546772117</v>
      </c>
      <c r="E456" s="3">
        <v>4327.089978159579</v>
      </c>
      <c r="F456" s="3">
        <v>2831.1237730802159</v>
      </c>
    </row>
    <row r="457" spans="1:6" x14ac:dyDescent="0.35">
      <c r="A457" s="1">
        <f t="shared" si="7"/>
        <v>54332</v>
      </c>
      <c r="B457" s="3">
        <v>682812.51145751937</v>
      </c>
      <c r="C457" s="3">
        <v>235900.861415741</v>
      </c>
      <c r="D457" s="3">
        <v>180086.04057578809</v>
      </c>
      <c r="E457" s="3">
        <v>4327.9018614929118</v>
      </c>
      <c r="F457" s="3">
        <v>2831.9356564135496</v>
      </c>
    </row>
    <row r="458" spans="1:6" x14ac:dyDescent="0.35">
      <c r="A458" s="1">
        <f t="shared" si="7"/>
        <v>54363</v>
      </c>
      <c r="B458" s="3">
        <v>682906.86025474302</v>
      </c>
      <c r="C458" s="3">
        <v>235989.40663634287</v>
      </c>
      <c r="D458" s="3">
        <v>180129.10568385498</v>
      </c>
      <c r="E458" s="3">
        <v>4328.7137448262456</v>
      </c>
      <c r="F458" s="3">
        <v>2832.7475397468834</v>
      </c>
    </row>
    <row r="459" spans="1:6" x14ac:dyDescent="0.35">
      <c r="A459" s="1">
        <f t="shared" si="7"/>
        <v>54393</v>
      </c>
      <c r="B459" s="3">
        <v>683001.20905196667</v>
      </c>
      <c r="C459" s="3">
        <v>236077.95185694471</v>
      </c>
      <c r="D459" s="3">
        <v>180172.1707919219</v>
      </c>
      <c r="E459" s="3">
        <v>4329.5256281595784</v>
      </c>
      <c r="F459" s="3">
        <v>2833.5594230802167</v>
      </c>
    </row>
    <row r="460" spans="1:6" x14ac:dyDescent="0.35">
      <c r="A460" s="1">
        <f t="shared" si="7"/>
        <v>54424</v>
      </c>
      <c r="B460" s="3">
        <v>683087.6724474146</v>
      </c>
      <c r="C460" s="3">
        <v>236164.94101323682</v>
      </c>
      <c r="D460" s="3">
        <v>180211.45094608419</v>
      </c>
      <c r="E460" s="3">
        <v>4330.3375114929113</v>
      </c>
      <c r="F460" s="3">
        <v>2834.37130641355</v>
      </c>
    </row>
    <row r="461" spans="1:6" x14ac:dyDescent="0.35">
      <c r="A461" s="1">
        <f t="shared" si="7"/>
        <v>54455</v>
      </c>
      <c r="B461" s="3">
        <v>683174.13584286242</v>
      </c>
      <c r="C461" s="3">
        <v>236251.93016952893</v>
      </c>
      <c r="D461" s="3">
        <v>180250.73110024648</v>
      </c>
      <c r="E461" s="3">
        <v>4331.149394826245</v>
      </c>
      <c r="F461" s="3">
        <v>2835.1831897468837</v>
      </c>
    </row>
    <row r="462" spans="1:6" x14ac:dyDescent="0.35">
      <c r="A462" s="1">
        <f t="shared" si="7"/>
        <v>54483</v>
      </c>
      <c r="B462" s="3">
        <v>683260.59923831036</v>
      </c>
      <c r="C462" s="3">
        <v>236338.91932582104</v>
      </c>
      <c r="D462" s="3">
        <v>180290.01125440875</v>
      </c>
      <c r="E462" s="3">
        <v>4331.9612781595779</v>
      </c>
      <c r="F462" s="3">
        <v>2835.995073080217</v>
      </c>
    </row>
    <row r="463" spans="1:6" x14ac:dyDescent="0.35">
      <c r="A463" s="1">
        <f t="shared" si="7"/>
        <v>54514</v>
      </c>
      <c r="B463" s="3">
        <v>683347.06263375829</v>
      </c>
      <c r="C463" s="3">
        <v>236425.90848211315</v>
      </c>
      <c r="D463" s="3">
        <v>180329.29140857104</v>
      </c>
      <c r="E463" s="3">
        <v>4332.7731614929107</v>
      </c>
      <c r="F463" s="3">
        <v>2836.8069564135508</v>
      </c>
    </row>
    <row r="464" spans="1:6" x14ac:dyDescent="0.35">
      <c r="A464" s="1">
        <f t="shared" si="7"/>
        <v>54544</v>
      </c>
      <c r="B464" s="3">
        <v>683433.52602920611</v>
      </c>
      <c r="C464" s="3">
        <v>236512.89763840527</v>
      </c>
      <c r="D464" s="3">
        <v>180368.57156273333</v>
      </c>
      <c r="E464" s="3">
        <v>4333.5850448262436</v>
      </c>
      <c r="F464" s="3">
        <v>2837.6188397468841</v>
      </c>
    </row>
    <row r="465" spans="1:6" x14ac:dyDescent="0.35">
      <c r="A465" s="1">
        <f t="shared" si="7"/>
        <v>54575</v>
      </c>
      <c r="B465" s="3">
        <v>683519.98942465405</v>
      </c>
      <c r="C465" s="3">
        <v>236599.88679469738</v>
      </c>
      <c r="D465" s="3">
        <v>180407.85171689559</v>
      </c>
      <c r="E465" s="3">
        <v>4334.3969281595764</v>
      </c>
      <c r="F465" s="3">
        <v>2838.4307230802178</v>
      </c>
    </row>
    <row r="466" spans="1:6" x14ac:dyDescent="0.35">
      <c r="A466" s="1">
        <f t="shared" si="7"/>
        <v>54605</v>
      </c>
      <c r="B466" s="3">
        <v>683606.45282010199</v>
      </c>
      <c r="C466" s="3">
        <v>236686.87595098946</v>
      </c>
      <c r="D466" s="3">
        <v>180447.13187105788</v>
      </c>
      <c r="E466" s="3">
        <v>4335.2088114929102</v>
      </c>
      <c r="F466" s="3">
        <v>2839.2426064135511</v>
      </c>
    </row>
    <row r="467" spans="1:6" x14ac:dyDescent="0.35">
      <c r="A467" s="1">
        <f t="shared" si="7"/>
        <v>54636</v>
      </c>
      <c r="B467" s="3">
        <v>683692.91621554981</v>
      </c>
      <c r="C467" s="3">
        <v>236773.86510728157</v>
      </c>
      <c r="D467" s="3">
        <v>180486.41202522017</v>
      </c>
      <c r="E467" s="3">
        <v>4336.020694826243</v>
      </c>
      <c r="F467" s="3">
        <v>2840.0544897468844</v>
      </c>
    </row>
    <row r="468" spans="1:6" x14ac:dyDescent="0.35">
      <c r="A468" s="1">
        <f t="shared" si="7"/>
        <v>54667</v>
      </c>
      <c r="B468" s="3">
        <v>683779.37961099774</v>
      </c>
      <c r="C468" s="3">
        <v>236860.85426357368</v>
      </c>
      <c r="D468" s="3">
        <v>180525.69217938246</v>
      </c>
      <c r="E468" s="3">
        <v>4336.8325781595759</v>
      </c>
      <c r="F468" s="3">
        <v>2840.8663730802182</v>
      </c>
    </row>
    <row r="469" spans="1:6" x14ac:dyDescent="0.35">
      <c r="A469" s="1">
        <f t="shared" si="7"/>
        <v>54697</v>
      </c>
      <c r="B469" s="3">
        <v>683865.84300644568</v>
      </c>
      <c r="C469" s="3">
        <v>236947.84341986579</v>
      </c>
      <c r="D469" s="3">
        <v>180564.97233354475</v>
      </c>
      <c r="E469" s="3">
        <v>4337.6444614929096</v>
      </c>
      <c r="F469" s="3">
        <v>2841.6782564135515</v>
      </c>
    </row>
    <row r="470" spans="1:6" x14ac:dyDescent="0.35">
      <c r="A470" s="1">
        <f t="shared" si="7"/>
        <v>54728</v>
      </c>
      <c r="B470" s="3">
        <v>683952.3064018935</v>
      </c>
      <c r="C470" s="3">
        <v>237034.8325761579</v>
      </c>
      <c r="D470" s="3">
        <v>180604.25248770701</v>
      </c>
      <c r="E470" s="3">
        <v>4338.4563448262425</v>
      </c>
      <c r="F470" s="3">
        <v>2842.4901397468852</v>
      </c>
    </row>
    <row r="471" spans="1:6" x14ac:dyDescent="0.35">
      <c r="A471" s="1">
        <f t="shared" si="7"/>
        <v>54758</v>
      </c>
      <c r="B471" s="3">
        <v>684038.76979734143</v>
      </c>
      <c r="C471" s="3">
        <v>237121.82173245001</v>
      </c>
      <c r="D471" s="3">
        <v>180643.5326418693</v>
      </c>
      <c r="E471" s="3">
        <v>4339.2682281595753</v>
      </c>
      <c r="F471" s="3">
        <v>2843.3020230802185</v>
      </c>
    </row>
    <row r="472" spans="1:6" x14ac:dyDescent="0.35">
      <c r="A472" s="1">
        <f t="shared" si="7"/>
        <v>54789</v>
      </c>
      <c r="B472" s="3">
        <v>684086.39076920995</v>
      </c>
      <c r="C472" s="3">
        <v>237172.57465290249</v>
      </c>
      <c r="D472" s="3">
        <v>180664.40528322934</v>
      </c>
      <c r="E472" s="3">
        <v>4340.0820725637623</v>
      </c>
      <c r="F472" s="3">
        <v>2844.1158674844055</v>
      </c>
    </row>
    <row r="473" spans="1:6" x14ac:dyDescent="0.35">
      <c r="A473" s="1">
        <f t="shared" si="7"/>
        <v>54820</v>
      </c>
      <c r="B473" s="3">
        <v>684134.01174107834</v>
      </c>
      <c r="C473" s="3">
        <v>237223.32757335497</v>
      </c>
      <c r="D473" s="3">
        <v>180685.27792458938</v>
      </c>
      <c r="E473" s="3">
        <v>4340.8959169679492</v>
      </c>
      <c r="F473" s="3">
        <v>2844.9297118885925</v>
      </c>
    </row>
    <row r="474" spans="1:6" x14ac:dyDescent="0.35">
      <c r="A474" s="1">
        <f t="shared" si="7"/>
        <v>54848</v>
      </c>
      <c r="B474" s="3">
        <v>684181.63271294686</v>
      </c>
      <c r="C474" s="3">
        <v>237274.08049380744</v>
      </c>
      <c r="D474" s="3">
        <v>180706.15056594939</v>
      </c>
      <c r="E474" s="3">
        <v>4341.7097613721362</v>
      </c>
      <c r="F474" s="3">
        <v>2845.743556292779</v>
      </c>
    </row>
    <row r="475" spans="1:6" x14ac:dyDescent="0.35">
      <c r="A475" s="1">
        <f t="shared" si="7"/>
        <v>54879</v>
      </c>
      <c r="B475" s="3">
        <v>684229.25368481525</v>
      </c>
      <c r="C475" s="3">
        <v>237324.83341425989</v>
      </c>
      <c r="D475" s="3">
        <v>180727.02320730942</v>
      </c>
      <c r="E475" s="3">
        <v>4342.5236057763232</v>
      </c>
      <c r="F475" s="3">
        <v>2846.5574006969659</v>
      </c>
    </row>
    <row r="476" spans="1:6" x14ac:dyDescent="0.35">
      <c r="A476" s="1">
        <f t="shared" si="7"/>
        <v>54909</v>
      </c>
      <c r="B476" s="3">
        <v>684276.87465668377</v>
      </c>
      <c r="C476" s="3">
        <v>237375.58633471237</v>
      </c>
      <c r="D476" s="3">
        <v>180747.89584866946</v>
      </c>
      <c r="E476" s="3">
        <v>4343.3374501805101</v>
      </c>
      <c r="F476" s="3">
        <v>2847.3712451011529</v>
      </c>
    </row>
    <row r="477" spans="1:6" x14ac:dyDescent="0.35">
      <c r="A477" s="1">
        <f t="shared" si="7"/>
        <v>54940</v>
      </c>
      <c r="B477" s="3">
        <v>684324.49562855228</v>
      </c>
      <c r="C477" s="3">
        <v>237426.33925516484</v>
      </c>
      <c r="D477" s="3">
        <v>180768.7684900295</v>
      </c>
      <c r="E477" s="3">
        <v>4344.1512945846971</v>
      </c>
      <c r="F477" s="3">
        <v>2848.1850895053394</v>
      </c>
    </row>
    <row r="478" spans="1:6" x14ac:dyDescent="0.35">
      <c r="A478" s="1">
        <f t="shared" si="7"/>
        <v>54970</v>
      </c>
      <c r="B478" s="3">
        <v>684372.11660042068</v>
      </c>
      <c r="C478" s="3">
        <v>237477.09217561732</v>
      </c>
      <c r="D478" s="3">
        <v>180789.64113138954</v>
      </c>
      <c r="E478" s="3">
        <v>4344.9651389888832</v>
      </c>
      <c r="F478" s="3">
        <v>2848.9989339095264</v>
      </c>
    </row>
    <row r="479" spans="1:6" x14ac:dyDescent="0.35">
      <c r="A479" s="1">
        <f t="shared" si="7"/>
        <v>55001</v>
      </c>
      <c r="B479" s="3">
        <v>684419.73757228919</v>
      </c>
      <c r="C479" s="3">
        <v>237527.8450960698</v>
      </c>
      <c r="D479" s="3">
        <v>180810.51377274957</v>
      </c>
      <c r="E479" s="3">
        <v>4345.7789833930701</v>
      </c>
      <c r="F479" s="3">
        <v>2849.8127783137134</v>
      </c>
    </row>
    <row r="480" spans="1:6" x14ac:dyDescent="0.35">
      <c r="A480" s="1">
        <f t="shared" si="7"/>
        <v>55032</v>
      </c>
      <c r="B480" s="3">
        <v>684467.35854415759</v>
      </c>
      <c r="C480" s="3">
        <v>237578.59801652224</v>
      </c>
      <c r="D480" s="3">
        <v>180831.38641410961</v>
      </c>
      <c r="E480" s="3">
        <v>4346.5928277972571</v>
      </c>
      <c r="F480" s="3">
        <v>2850.6266227179003</v>
      </c>
    </row>
    <row r="481" spans="1:6" x14ac:dyDescent="0.35">
      <c r="A481" s="1">
        <f t="shared" si="7"/>
        <v>55062</v>
      </c>
      <c r="B481" s="3">
        <v>684514.9795160261</v>
      </c>
      <c r="C481" s="3">
        <v>237629.35093697472</v>
      </c>
      <c r="D481" s="3">
        <v>180852.25905546962</v>
      </c>
      <c r="E481" s="3">
        <v>4347.4066722014441</v>
      </c>
      <c r="F481" s="3">
        <v>2851.4404671220873</v>
      </c>
    </row>
    <row r="482" spans="1:6" x14ac:dyDescent="0.35">
      <c r="A482" s="1">
        <f t="shared" si="7"/>
        <v>55093</v>
      </c>
      <c r="B482" s="3">
        <v>684562.6004878945</v>
      </c>
      <c r="C482" s="3">
        <v>237680.1038574272</v>
      </c>
      <c r="D482" s="3">
        <v>180873.13169682966</v>
      </c>
      <c r="E482" s="3">
        <v>4348.220516605631</v>
      </c>
      <c r="F482" s="3">
        <v>2852.2543115262738</v>
      </c>
    </row>
    <row r="483" spans="1:6" x14ac:dyDescent="0.35">
      <c r="A483" s="1">
        <f t="shared" si="7"/>
        <v>55123</v>
      </c>
      <c r="B483" s="3">
        <v>684610.22145976301</v>
      </c>
      <c r="C483" s="3">
        <v>237730.85677787967</v>
      </c>
      <c r="D483" s="3">
        <v>180894.0043381897</v>
      </c>
      <c r="E483" s="3">
        <v>4349.034361009818</v>
      </c>
      <c r="F483" s="3">
        <v>2853.0681559304608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900CF-6FBF-4BDC-892B-BD5ABE11541A}">
  <dimension ref="A1:G55"/>
  <sheetViews>
    <sheetView zoomScaleNormal="100" workbookViewId="0"/>
  </sheetViews>
  <sheetFormatPr defaultRowHeight="14.5" x14ac:dyDescent="0.35"/>
  <cols>
    <col min="2" max="7" width="11.90625" customWidth="1"/>
  </cols>
  <sheetData>
    <row r="1" spans="1:7" x14ac:dyDescent="0.35">
      <c r="A1" s="13" t="s">
        <v>35</v>
      </c>
    </row>
    <row r="2" spans="1:7" x14ac:dyDescent="0.35">
      <c r="A2" t="s">
        <v>40</v>
      </c>
    </row>
    <row r="3" spans="1:7" x14ac:dyDescent="0.35">
      <c r="B3" s="12" t="s">
        <v>36</v>
      </c>
      <c r="C3" s="12"/>
      <c r="D3" s="12" t="s">
        <v>37</v>
      </c>
      <c r="E3" s="12"/>
      <c r="F3" s="12" t="s">
        <v>3</v>
      </c>
      <c r="G3" s="12"/>
    </row>
    <row r="4" spans="1:7" x14ac:dyDescent="0.35">
      <c r="A4" t="s">
        <v>6</v>
      </c>
      <c r="B4" t="s">
        <v>50</v>
      </c>
      <c r="C4" t="s">
        <v>34</v>
      </c>
      <c r="D4" t="s">
        <v>50</v>
      </c>
      <c r="E4" t="s">
        <v>34</v>
      </c>
      <c r="F4" t="s">
        <v>50</v>
      </c>
      <c r="G4" t="s">
        <v>34</v>
      </c>
    </row>
    <row r="5" spans="1:7" x14ac:dyDescent="0.35">
      <c r="A5">
        <v>2000</v>
      </c>
      <c r="B5">
        <v>876.63</v>
      </c>
      <c r="C5">
        <v>411.93</v>
      </c>
      <c r="D5">
        <v>149.24</v>
      </c>
      <c r="E5">
        <v>53.29</v>
      </c>
      <c r="F5">
        <v>129.08000000000001</v>
      </c>
      <c r="G5">
        <v>60.52</v>
      </c>
    </row>
    <row r="6" spans="1:7" x14ac:dyDescent="0.35">
      <c r="A6">
        <v>2001</v>
      </c>
      <c r="B6">
        <v>882.76</v>
      </c>
      <c r="C6">
        <v>412.57</v>
      </c>
      <c r="D6">
        <v>151.69</v>
      </c>
      <c r="E6">
        <v>54.7</v>
      </c>
      <c r="F6">
        <v>132.43</v>
      </c>
      <c r="G6">
        <v>62.12</v>
      </c>
    </row>
    <row r="7" spans="1:7" x14ac:dyDescent="0.35">
      <c r="A7">
        <v>2002</v>
      </c>
      <c r="B7">
        <v>890.47</v>
      </c>
      <c r="C7">
        <v>412.87</v>
      </c>
      <c r="D7">
        <v>154.58000000000001</v>
      </c>
      <c r="E7">
        <v>55.95</v>
      </c>
      <c r="F7">
        <v>134.58000000000001</v>
      </c>
      <c r="G7">
        <v>61.97</v>
      </c>
    </row>
    <row r="8" spans="1:7" x14ac:dyDescent="0.35">
      <c r="A8">
        <v>2003</v>
      </c>
      <c r="B8">
        <v>894.31</v>
      </c>
      <c r="C8">
        <v>419.63</v>
      </c>
      <c r="D8">
        <v>158.44</v>
      </c>
      <c r="E8">
        <v>57.36</v>
      </c>
      <c r="F8">
        <v>137.6</v>
      </c>
      <c r="G8">
        <v>63.41</v>
      </c>
    </row>
    <row r="9" spans="1:7" x14ac:dyDescent="0.35">
      <c r="A9">
        <v>2004</v>
      </c>
      <c r="B9">
        <v>908</v>
      </c>
      <c r="C9">
        <v>429.68</v>
      </c>
      <c r="D9">
        <v>162.85</v>
      </c>
      <c r="E9">
        <v>59.69</v>
      </c>
      <c r="F9">
        <v>140.63</v>
      </c>
      <c r="G9">
        <v>65.88</v>
      </c>
    </row>
    <row r="10" spans="1:7" x14ac:dyDescent="0.35">
      <c r="A10">
        <v>2005</v>
      </c>
      <c r="B10">
        <v>918.18</v>
      </c>
      <c r="C10">
        <v>442.65</v>
      </c>
      <c r="D10">
        <v>168.24</v>
      </c>
      <c r="E10">
        <v>62.18</v>
      </c>
      <c r="F10">
        <v>143.44999999999999</v>
      </c>
      <c r="G10">
        <v>68.069999999999993</v>
      </c>
    </row>
    <row r="11" spans="1:7" x14ac:dyDescent="0.35">
      <c r="A11">
        <v>2006</v>
      </c>
      <c r="B11">
        <v>926.95</v>
      </c>
      <c r="C11">
        <v>451.75</v>
      </c>
      <c r="D11">
        <v>173.54</v>
      </c>
      <c r="E11">
        <v>65.14</v>
      </c>
      <c r="F11">
        <v>145.78</v>
      </c>
      <c r="G11">
        <v>70.48</v>
      </c>
    </row>
    <row r="12" spans="1:7" x14ac:dyDescent="0.35">
      <c r="A12">
        <v>2007</v>
      </c>
      <c r="B12">
        <v>925.34</v>
      </c>
      <c r="C12">
        <v>455.42</v>
      </c>
      <c r="D12">
        <v>177.73</v>
      </c>
      <c r="E12">
        <v>66.81</v>
      </c>
      <c r="F12">
        <v>148.12</v>
      </c>
      <c r="G12">
        <v>72.38</v>
      </c>
    </row>
    <row r="13" spans="1:7" x14ac:dyDescent="0.35">
      <c r="A13">
        <v>2008</v>
      </c>
      <c r="B13">
        <v>933.68</v>
      </c>
      <c r="C13">
        <v>452.78</v>
      </c>
      <c r="D13">
        <v>181.51</v>
      </c>
      <c r="E13">
        <v>65.58</v>
      </c>
      <c r="F13">
        <v>151.41999999999999</v>
      </c>
      <c r="G13">
        <v>71.03</v>
      </c>
    </row>
    <row r="14" spans="1:7" x14ac:dyDescent="0.35">
      <c r="A14">
        <v>2009</v>
      </c>
      <c r="B14">
        <v>943.18</v>
      </c>
      <c r="C14">
        <v>437.25</v>
      </c>
      <c r="D14">
        <v>183.63</v>
      </c>
      <c r="E14">
        <v>61.33</v>
      </c>
      <c r="F14">
        <v>153.38999999999999</v>
      </c>
      <c r="G14">
        <v>65.56</v>
      </c>
    </row>
    <row r="15" spans="1:7" x14ac:dyDescent="0.35">
      <c r="A15">
        <v>2010</v>
      </c>
      <c r="B15">
        <v>956.3</v>
      </c>
      <c r="C15">
        <v>434.41</v>
      </c>
      <c r="D15">
        <v>185.36</v>
      </c>
      <c r="E15">
        <v>60.31</v>
      </c>
      <c r="F15">
        <v>155.01</v>
      </c>
      <c r="G15">
        <v>64.59</v>
      </c>
    </row>
    <row r="16" spans="1:7" x14ac:dyDescent="0.35">
      <c r="A16">
        <v>2011</v>
      </c>
      <c r="B16">
        <v>967.29</v>
      </c>
      <c r="C16">
        <v>439.63</v>
      </c>
      <c r="D16">
        <v>187.07</v>
      </c>
      <c r="E16">
        <v>60.25</v>
      </c>
      <c r="F16">
        <v>156.91</v>
      </c>
      <c r="G16">
        <v>65.650000000000006</v>
      </c>
    </row>
    <row r="17" spans="1:7" x14ac:dyDescent="0.35">
      <c r="A17">
        <v>2012</v>
      </c>
      <c r="B17">
        <v>978.07</v>
      </c>
      <c r="C17">
        <v>448.41</v>
      </c>
      <c r="D17">
        <v>189.16</v>
      </c>
      <c r="E17">
        <v>61.65</v>
      </c>
      <c r="F17">
        <v>158.88999999999999</v>
      </c>
      <c r="G17">
        <v>68.040000000000006</v>
      </c>
    </row>
    <row r="18" spans="1:7" x14ac:dyDescent="0.35">
      <c r="A18">
        <v>2013</v>
      </c>
      <c r="B18">
        <v>986.22</v>
      </c>
      <c r="C18">
        <v>456.57</v>
      </c>
      <c r="D18">
        <v>191.47</v>
      </c>
      <c r="E18">
        <v>63.23</v>
      </c>
      <c r="F18">
        <v>161.02000000000001</v>
      </c>
      <c r="G18">
        <v>69.89</v>
      </c>
    </row>
    <row r="19" spans="1:7" x14ac:dyDescent="0.35">
      <c r="A19">
        <v>2014</v>
      </c>
      <c r="B19">
        <v>987.65</v>
      </c>
      <c r="C19">
        <v>461.97</v>
      </c>
      <c r="D19">
        <v>193.74</v>
      </c>
      <c r="E19">
        <v>64.09</v>
      </c>
      <c r="F19">
        <v>163.06</v>
      </c>
      <c r="G19">
        <v>71.430000000000007</v>
      </c>
    </row>
    <row r="20" spans="1:7" x14ac:dyDescent="0.35">
      <c r="A20">
        <v>2015</v>
      </c>
      <c r="B20">
        <v>991.34</v>
      </c>
      <c r="C20">
        <v>468.76</v>
      </c>
      <c r="D20">
        <v>195.94</v>
      </c>
      <c r="E20">
        <v>65.58</v>
      </c>
      <c r="F20">
        <v>164.04</v>
      </c>
      <c r="G20">
        <v>73.31</v>
      </c>
    </row>
    <row r="21" spans="1:7" x14ac:dyDescent="0.35">
      <c r="A21">
        <v>2016</v>
      </c>
      <c r="B21">
        <v>992.69</v>
      </c>
      <c r="C21">
        <v>472.68</v>
      </c>
      <c r="D21">
        <v>198.13</v>
      </c>
      <c r="E21">
        <v>67.59</v>
      </c>
      <c r="F21">
        <v>165.62</v>
      </c>
      <c r="G21">
        <v>74.94</v>
      </c>
    </row>
    <row r="22" spans="1:7" x14ac:dyDescent="0.35">
      <c r="A22">
        <v>2017</v>
      </c>
      <c r="B22">
        <v>986.43</v>
      </c>
      <c r="C22">
        <v>476.55</v>
      </c>
      <c r="D22">
        <v>199.5</v>
      </c>
      <c r="E22">
        <v>68.61</v>
      </c>
      <c r="F22">
        <v>166.4</v>
      </c>
      <c r="G22">
        <v>76.83</v>
      </c>
    </row>
    <row r="23" spans="1:7" x14ac:dyDescent="0.35">
      <c r="A23">
        <v>2018</v>
      </c>
      <c r="B23">
        <v>980.08</v>
      </c>
      <c r="C23">
        <v>478</v>
      </c>
      <c r="D23">
        <v>200.98</v>
      </c>
      <c r="E23">
        <v>69.31</v>
      </c>
      <c r="F23">
        <v>167.21</v>
      </c>
      <c r="G23">
        <v>77.8</v>
      </c>
    </row>
    <row r="24" spans="1:7" x14ac:dyDescent="0.35">
      <c r="A24">
        <v>2019</v>
      </c>
      <c r="B24">
        <v>977.01</v>
      </c>
      <c r="C24">
        <v>477.44</v>
      </c>
      <c r="D24">
        <v>202.2</v>
      </c>
      <c r="E24">
        <v>70.05</v>
      </c>
      <c r="F24">
        <v>167.72</v>
      </c>
      <c r="G24">
        <v>78.81</v>
      </c>
    </row>
    <row r="25" spans="1:7" x14ac:dyDescent="0.35">
      <c r="A25">
        <v>2020</v>
      </c>
      <c r="B25">
        <v>975.9</v>
      </c>
      <c r="C25">
        <v>477.66</v>
      </c>
      <c r="D25">
        <v>203.21</v>
      </c>
      <c r="E25">
        <v>70.510000000000005</v>
      </c>
      <c r="F25">
        <v>168.56</v>
      </c>
      <c r="G25">
        <v>79.39</v>
      </c>
    </row>
    <row r="26" spans="1:7" x14ac:dyDescent="0.35">
      <c r="A26">
        <v>2021</v>
      </c>
      <c r="B26">
        <v>975.92</v>
      </c>
      <c r="C26">
        <v>478.78</v>
      </c>
      <c r="D26">
        <v>204.43</v>
      </c>
      <c r="E26">
        <v>70.94</v>
      </c>
      <c r="F26">
        <v>169.36</v>
      </c>
      <c r="G26">
        <v>79.73</v>
      </c>
    </row>
    <row r="27" spans="1:7" x14ac:dyDescent="0.35">
      <c r="A27">
        <v>2022</v>
      </c>
      <c r="B27">
        <v>976.72</v>
      </c>
      <c r="C27">
        <v>479.89</v>
      </c>
      <c r="D27">
        <v>205.83</v>
      </c>
      <c r="E27">
        <v>71.239999999999995</v>
      </c>
      <c r="F27">
        <v>170.21</v>
      </c>
      <c r="G27">
        <v>79.98</v>
      </c>
    </row>
    <row r="28" spans="1:7" x14ac:dyDescent="0.35">
      <c r="A28">
        <v>2023</v>
      </c>
      <c r="B28">
        <v>978.02</v>
      </c>
      <c r="C28">
        <v>480.73</v>
      </c>
      <c r="D28">
        <v>207.28</v>
      </c>
      <c r="E28">
        <v>71.55</v>
      </c>
      <c r="F28">
        <v>171.1</v>
      </c>
      <c r="G28">
        <v>80.27</v>
      </c>
    </row>
    <row r="29" spans="1:7" x14ac:dyDescent="0.35">
      <c r="A29">
        <v>2024</v>
      </c>
      <c r="B29">
        <v>979.59</v>
      </c>
      <c r="C29">
        <v>481.63</v>
      </c>
      <c r="D29">
        <v>208.73</v>
      </c>
      <c r="E29">
        <v>71.84</v>
      </c>
      <c r="F29">
        <v>172.01</v>
      </c>
      <c r="G29">
        <v>80.569999999999993</v>
      </c>
    </row>
    <row r="30" spans="1:7" x14ac:dyDescent="0.35">
      <c r="A30">
        <v>2025</v>
      </c>
      <c r="B30">
        <v>981.34</v>
      </c>
      <c r="C30">
        <v>482.63</v>
      </c>
      <c r="D30">
        <v>210.17</v>
      </c>
      <c r="E30">
        <v>72.23</v>
      </c>
      <c r="F30">
        <v>172.92</v>
      </c>
      <c r="G30">
        <v>80.98</v>
      </c>
    </row>
    <row r="31" spans="1:7" x14ac:dyDescent="0.35">
      <c r="A31">
        <v>2026</v>
      </c>
      <c r="B31">
        <v>983.21</v>
      </c>
      <c r="C31">
        <v>483.61</v>
      </c>
      <c r="D31">
        <v>211.59</v>
      </c>
      <c r="E31">
        <v>72.48</v>
      </c>
      <c r="F31">
        <v>173.83</v>
      </c>
      <c r="G31">
        <v>81.260000000000005</v>
      </c>
    </row>
    <row r="32" spans="1:7" x14ac:dyDescent="0.35">
      <c r="A32">
        <v>2027</v>
      </c>
      <c r="B32">
        <v>985.17</v>
      </c>
      <c r="C32">
        <v>484.39</v>
      </c>
      <c r="D32">
        <v>212.98</v>
      </c>
      <c r="E32">
        <v>72.86</v>
      </c>
      <c r="F32">
        <v>174.72</v>
      </c>
      <c r="G32">
        <v>81.66</v>
      </c>
    </row>
    <row r="33" spans="1:7" x14ac:dyDescent="0.35">
      <c r="A33">
        <v>2028</v>
      </c>
      <c r="B33">
        <v>987.12</v>
      </c>
      <c r="C33">
        <v>485.43</v>
      </c>
      <c r="D33">
        <v>214.33</v>
      </c>
      <c r="E33">
        <v>73.260000000000005</v>
      </c>
      <c r="F33">
        <v>175.58</v>
      </c>
      <c r="G33">
        <v>82.04</v>
      </c>
    </row>
    <row r="34" spans="1:7" x14ac:dyDescent="0.35">
      <c r="A34">
        <v>2029</v>
      </c>
      <c r="B34">
        <v>989.11</v>
      </c>
      <c r="C34">
        <v>486.55</v>
      </c>
      <c r="D34">
        <v>215.65</v>
      </c>
      <c r="E34">
        <v>73.67</v>
      </c>
      <c r="F34">
        <v>176.42</v>
      </c>
      <c r="G34">
        <v>82.45</v>
      </c>
    </row>
    <row r="35" spans="1:7" x14ac:dyDescent="0.35">
      <c r="A35">
        <v>2030</v>
      </c>
      <c r="B35">
        <v>991.12</v>
      </c>
      <c r="C35">
        <v>487.73</v>
      </c>
      <c r="D35">
        <v>216.93</v>
      </c>
      <c r="E35">
        <v>74.040000000000006</v>
      </c>
      <c r="F35">
        <v>177.24</v>
      </c>
      <c r="G35">
        <v>82.81</v>
      </c>
    </row>
    <row r="36" spans="1:7" x14ac:dyDescent="0.35">
      <c r="A36">
        <v>2031</v>
      </c>
      <c r="B36">
        <v>993.14</v>
      </c>
      <c r="C36">
        <v>488.87</v>
      </c>
      <c r="D36">
        <v>218.18</v>
      </c>
      <c r="E36">
        <v>74.39</v>
      </c>
      <c r="F36">
        <v>178.03</v>
      </c>
      <c r="G36">
        <v>83.14</v>
      </c>
    </row>
    <row r="37" spans="1:7" x14ac:dyDescent="0.35">
      <c r="A37">
        <v>2032</v>
      </c>
      <c r="B37">
        <v>995.14</v>
      </c>
      <c r="C37">
        <v>489.94</v>
      </c>
      <c r="D37">
        <v>219.39</v>
      </c>
      <c r="E37">
        <v>74.72</v>
      </c>
      <c r="F37">
        <v>178.8</v>
      </c>
      <c r="G37">
        <v>83.46</v>
      </c>
    </row>
    <row r="38" spans="1:7" x14ac:dyDescent="0.35">
      <c r="A38">
        <v>2033</v>
      </c>
      <c r="B38">
        <v>997.12</v>
      </c>
      <c r="C38">
        <v>490.97</v>
      </c>
      <c r="D38">
        <v>220.57</v>
      </c>
      <c r="E38">
        <v>75.040000000000006</v>
      </c>
      <c r="F38">
        <v>179.55</v>
      </c>
      <c r="G38">
        <v>83.76</v>
      </c>
    </row>
    <row r="39" spans="1:7" x14ac:dyDescent="0.35">
      <c r="A39">
        <v>2034</v>
      </c>
      <c r="B39">
        <v>999.06</v>
      </c>
      <c r="C39">
        <v>491.96</v>
      </c>
      <c r="D39">
        <v>221.7</v>
      </c>
      <c r="E39">
        <v>75.37</v>
      </c>
      <c r="F39">
        <v>180.26</v>
      </c>
      <c r="G39">
        <v>84.06</v>
      </c>
    </row>
    <row r="40" spans="1:7" x14ac:dyDescent="0.35">
      <c r="A40">
        <v>2035</v>
      </c>
      <c r="B40">
        <v>1000.95</v>
      </c>
      <c r="C40">
        <v>492.91</v>
      </c>
      <c r="D40">
        <v>222.79</v>
      </c>
      <c r="E40">
        <v>75.7</v>
      </c>
      <c r="F40">
        <v>180.94</v>
      </c>
      <c r="G40">
        <v>84.37</v>
      </c>
    </row>
    <row r="41" spans="1:7" x14ac:dyDescent="0.35">
      <c r="A41">
        <v>2036</v>
      </c>
      <c r="B41">
        <v>1002.81</v>
      </c>
      <c r="C41">
        <v>493.93</v>
      </c>
      <c r="D41">
        <v>223.85</v>
      </c>
      <c r="E41">
        <v>76.05</v>
      </c>
      <c r="F41">
        <v>181.6</v>
      </c>
      <c r="G41">
        <v>84.69</v>
      </c>
    </row>
    <row r="42" spans="1:7" x14ac:dyDescent="0.35">
      <c r="A42">
        <v>2037</v>
      </c>
      <c r="B42">
        <v>1004.62</v>
      </c>
      <c r="C42">
        <v>495.03</v>
      </c>
      <c r="D42">
        <v>224.87</v>
      </c>
      <c r="E42">
        <v>76.41</v>
      </c>
      <c r="F42">
        <v>182.23</v>
      </c>
      <c r="G42">
        <v>85.01</v>
      </c>
    </row>
    <row r="43" spans="1:7" x14ac:dyDescent="0.35">
      <c r="A43">
        <v>2038</v>
      </c>
      <c r="B43">
        <v>1006.41</v>
      </c>
      <c r="C43">
        <v>496.19</v>
      </c>
      <c r="D43">
        <v>225.86</v>
      </c>
      <c r="E43">
        <v>76.760000000000005</v>
      </c>
      <c r="F43">
        <v>182.83</v>
      </c>
      <c r="G43">
        <v>85.33</v>
      </c>
    </row>
    <row r="44" spans="1:7" x14ac:dyDescent="0.35">
      <c r="A44">
        <v>2039</v>
      </c>
      <c r="B44">
        <v>1008.17</v>
      </c>
      <c r="C44">
        <v>497.38</v>
      </c>
      <c r="D44">
        <v>226.82</v>
      </c>
      <c r="E44">
        <v>77.11</v>
      </c>
      <c r="F44">
        <v>183.41</v>
      </c>
      <c r="G44">
        <v>85.64</v>
      </c>
    </row>
    <row r="45" spans="1:7" x14ac:dyDescent="0.35">
      <c r="A45">
        <v>2040</v>
      </c>
      <c r="B45">
        <v>1009.91</v>
      </c>
      <c r="C45">
        <v>498.55</v>
      </c>
      <c r="D45">
        <v>227.74</v>
      </c>
      <c r="E45">
        <v>77.45</v>
      </c>
      <c r="F45">
        <v>183.97</v>
      </c>
      <c r="G45">
        <v>85.93</v>
      </c>
    </row>
    <row r="46" spans="1:7" x14ac:dyDescent="0.35">
      <c r="A46">
        <v>2041</v>
      </c>
      <c r="B46">
        <v>1011.6</v>
      </c>
      <c r="C46">
        <v>499.67</v>
      </c>
      <c r="D46">
        <v>228.64</v>
      </c>
      <c r="E46">
        <v>77.77</v>
      </c>
      <c r="F46">
        <v>184.51</v>
      </c>
      <c r="G46">
        <v>86.2</v>
      </c>
    </row>
    <row r="47" spans="1:7" x14ac:dyDescent="0.35">
      <c r="A47">
        <v>2042</v>
      </c>
      <c r="B47">
        <v>1013.24</v>
      </c>
      <c r="C47">
        <v>500.73</v>
      </c>
      <c r="D47">
        <v>229.51</v>
      </c>
      <c r="E47">
        <v>78.069999999999993</v>
      </c>
      <c r="F47">
        <v>185.01</v>
      </c>
      <c r="G47">
        <v>86.46</v>
      </c>
    </row>
    <row r="48" spans="1:7" x14ac:dyDescent="0.35">
      <c r="A48">
        <v>2043</v>
      </c>
      <c r="B48">
        <v>1014.82</v>
      </c>
      <c r="C48">
        <v>501.72</v>
      </c>
      <c r="D48">
        <v>230.34</v>
      </c>
      <c r="E48">
        <v>78.37</v>
      </c>
      <c r="F48">
        <v>185.49</v>
      </c>
      <c r="G48">
        <v>86.71</v>
      </c>
    </row>
    <row r="49" spans="1:7" x14ac:dyDescent="0.35">
      <c r="A49">
        <v>2044</v>
      </c>
      <c r="B49">
        <v>1016.34</v>
      </c>
      <c r="C49">
        <v>502.65</v>
      </c>
      <c r="D49">
        <v>231.13</v>
      </c>
      <c r="E49">
        <v>78.66</v>
      </c>
      <c r="F49">
        <v>185.95</v>
      </c>
      <c r="G49">
        <v>86.95</v>
      </c>
    </row>
    <row r="50" spans="1:7" x14ac:dyDescent="0.35">
      <c r="A50">
        <v>2045</v>
      </c>
      <c r="B50">
        <v>1017.79</v>
      </c>
      <c r="C50">
        <v>503.54</v>
      </c>
      <c r="D50">
        <v>231.9</v>
      </c>
      <c r="E50">
        <v>78.95</v>
      </c>
      <c r="F50">
        <v>186.37</v>
      </c>
      <c r="G50">
        <v>87.19</v>
      </c>
    </row>
    <row r="51" spans="1:7" x14ac:dyDescent="0.35">
      <c r="A51">
        <v>2046</v>
      </c>
      <c r="B51">
        <v>1019.17</v>
      </c>
      <c r="C51">
        <v>504.36</v>
      </c>
      <c r="D51">
        <v>232.63</v>
      </c>
      <c r="E51">
        <v>79.239999999999995</v>
      </c>
      <c r="F51">
        <v>186.77</v>
      </c>
      <c r="G51">
        <v>87.43</v>
      </c>
    </row>
    <row r="52" spans="1:7" x14ac:dyDescent="0.35">
      <c r="A52">
        <v>2047</v>
      </c>
      <c r="B52">
        <v>1020.49</v>
      </c>
      <c r="C52">
        <v>505.13</v>
      </c>
      <c r="D52">
        <v>233.32</v>
      </c>
      <c r="E52">
        <v>79.540000000000006</v>
      </c>
      <c r="F52">
        <v>187.14</v>
      </c>
      <c r="G52">
        <v>87.66</v>
      </c>
    </row>
    <row r="53" spans="1:7" x14ac:dyDescent="0.35">
      <c r="A53">
        <v>2048</v>
      </c>
      <c r="B53">
        <v>1021.74</v>
      </c>
      <c r="C53">
        <v>505.86</v>
      </c>
      <c r="D53">
        <v>233.99</v>
      </c>
      <c r="E53">
        <v>79.83</v>
      </c>
      <c r="F53">
        <v>187.48</v>
      </c>
      <c r="G53">
        <v>87.9</v>
      </c>
    </row>
    <row r="54" spans="1:7" x14ac:dyDescent="0.35">
      <c r="A54">
        <v>2049</v>
      </c>
      <c r="B54">
        <v>1022.91</v>
      </c>
      <c r="C54">
        <v>506.53</v>
      </c>
      <c r="D54">
        <v>234.62</v>
      </c>
      <c r="E54">
        <v>80.12</v>
      </c>
      <c r="F54">
        <v>187.8</v>
      </c>
      <c r="G54">
        <v>88.13</v>
      </c>
    </row>
    <row r="55" spans="1:7" x14ac:dyDescent="0.35">
      <c r="A55">
        <v>2050</v>
      </c>
      <c r="B55">
        <v>1024.02</v>
      </c>
      <c r="C55">
        <v>507.13</v>
      </c>
      <c r="D55">
        <v>235.22</v>
      </c>
      <c r="E55">
        <v>80.41</v>
      </c>
      <c r="F55">
        <v>188.09</v>
      </c>
      <c r="G55">
        <v>88.35</v>
      </c>
    </row>
  </sheetData>
  <pageMargins left="0.7" right="0.7" top="0.75" bottom="0.75" header="0.3" footer="0.3"/>
  <pageSetup scale="8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E155-A1DA-4626-821B-83A58846AEF9}">
  <dimension ref="A1:R482"/>
  <sheetViews>
    <sheetView zoomScaleNormal="100" workbookViewId="0"/>
  </sheetViews>
  <sheetFormatPr defaultRowHeight="14.5" x14ac:dyDescent="0.35"/>
  <cols>
    <col min="1" max="6" width="12" customWidth="1"/>
  </cols>
  <sheetData>
    <row r="1" spans="1:18" x14ac:dyDescent="0.35">
      <c r="A1" s="13" t="s">
        <v>38</v>
      </c>
    </row>
    <row r="2" spans="1:18" x14ac:dyDescent="0.3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18" x14ac:dyDescent="0.35">
      <c r="A3" s="1">
        <v>40544</v>
      </c>
      <c r="B3" s="3">
        <f>LDV!B4*'EV Saturation'!B4</f>
        <v>151</v>
      </c>
      <c r="C3" s="3">
        <f>LDV!C4*'EV Saturation'!C4</f>
        <v>42.000000000000007</v>
      </c>
      <c r="D3" s="3">
        <f>LDV!D4*'EV Saturation'!D4</f>
        <v>66</v>
      </c>
      <c r="E3" s="3">
        <f>LDV!E4*'EV Saturation'!E4</f>
        <v>0</v>
      </c>
      <c r="F3" s="3">
        <f>LDV!F4*'EV Saturation'!F4</f>
        <v>0</v>
      </c>
      <c r="N3" s="2"/>
      <c r="O3" s="2"/>
      <c r="P3" s="2"/>
      <c r="Q3" s="2"/>
      <c r="R3" s="2"/>
    </row>
    <row r="4" spans="1:18" x14ac:dyDescent="0.35">
      <c r="A4" s="1">
        <f>EDATE(A3,1)</f>
        <v>40575</v>
      </c>
      <c r="B4" s="3">
        <f>LDV!B5*'EV Saturation'!B5</f>
        <v>148</v>
      </c>
      <c r="C4" s="3">
        <f>LDV!C5*'EV Saturation'!C5</f>
        <v>39.999999999999993</v>
      </c>
      <c r="D4" s="3">
        <f>LDV!D5*'EV Saturation'!D5</f>
        <v>68</v>
      </c>
      <c r="E4" s="3">
        <f>LDV!E5*'EV Saturation'!E5</f>
        <v>0</v>
      </c>
      <c r="F4" s="3">
        <f>LDV!F5*'EV Saturation'!F5</f>
        <v>0</v>
      </c>
      <c r="N4" s="2"/>
      <c r="O4" s="2"/>
      <c r="P4" s="2"/>
      <c r="Q4" s="2"/>
      <c r="R4" s="2"/>
    </row>
    <row r="5" spans="1:18" x14ac:dyDescent="0.35">
      <c r="A5" s="1">
        <f t="shared" ref="A5:A68" si="0">EDATE(A4,1)</f>
        <v>40603</v>
      </c>
      <c r="B5" s="3">
        <f>LDV!B6*'EV Saturation'!B6</f>
        <v>148</v>
      </c>
      <c r="C5" s="3">
        <f>LDV!C6*'EV Saturation'!C6</f>
        <v>40</v>
      </c>
      <c r="D5" s="3">
        <f>LDV!D6*'EV Saturation'!D6</f>
        <v>67</v>
      </c>
      <c r="E5" s="3">
        <f>LDV!E6*'EV Saturation'!E6</f>
        <v>0</v>
      </c>
      <c r="F5" s="3">
        <f>LDV!F6*'EV Saturation'!F6</f>
        <v>0</v>
      </c>
      <c r="N5" s="2"/>
      <c r="O5" s="2"/>
      <c r="P5" s="2"/>
      <c r="Q5" s="2"/>
      <c r="R5" s="2"/>
    </row>
    <row r="6" spans="1:18" x14ac:dyDescent="0.35">
      <c r="A6" s="1">
        <f t="shared" si="0"/>
        <v>40634</v>
      </c>
      <c r="B6" s="3">
        <f>LDV!B7*'EV Saturation'!B7</f>
        <v>159</v>
      </c>
      <c r="C6" s="3">
        <f>LDV!C7*'EV Saturation'!C7</f>
        <v>39</v>
      </c>
      <c r="D6" s="3">
        <f>LDV!D7*'EV Saturation'!D7</f>
        <v>72</v>
      </c>
      <c r="E6" s="3">
        <f>LDV!E7*'EV Saturation'!E7</f>
        <v>0</v>
      </c>
      <c r="F6" s="3">
        <f>LDV!F7*'EV Saturation'!F7</f>
        <v>0</v>
      </c>
      <c r="N6" s="2"/>
      <c r="O6" s="2"/>
      <c r="P6" s="2"/>
      <c r="Q6" s="2"/>
      <c r="R6" s="2"/>
    </row>
    <row r="7" spans="1:18" x14ac:dyDescent="0.35">
      <c r="A7" s="1">
        <f t="shared" si="0"/>
        <v>40664</v>
      </c>
      <c r="B7" s="3">
        <f>LDV!B8*'EV Saturation'!B8</f>
        <v>185</v>
      </c>
      <c r="C7" s="3">
        <f>LDV!C8*'EV Saturation'!C8</f>
        <v>39</v>
      </c>
      <c r="D7" s="3">
        <f>LDV!D8*'EV Saturation'!D8</f>
        <v>73</v>
      </c>
      <c r="E7" s="3">
        <f>LDV!E8*'EV Saturation'!E8</f>
        <v>0</v>
      </c>
      <c r="F7" s="3">
        <f>LDV!F8*'EV Saturation'!F8</f>
        <v>0</v>
      </c>
      <c r="N7" s="2"/>
      <c r="O7" s="2"/>
      <c r="P7" s="2"/>
      <c r="Q7" s="2"/>
      <c r="R7" s="2"/>
    </row>
    <row r="8" spans="1:18" x14ac:dyDescent="0.35">
      <c r="A8" s="1">
        <f t="shared" si="0"/>
        <v>40695</v>
      </c>
      <c r="B8" s="3">
        <f>LDV!B9*'EV Saturation'!B9</f>
        <v>207</v>
      </c>
      <c r="C8" s="3">
        <f>LDV!C9*'EV Saturation'!C9</f>
        <v>40</v>
      </c>
      <c r="D8" s="3">
        <f>LDV!D9*'EV Saturation'!D9</f>
        <v>76.307864742530583</v>
      </c>
      <c r="E8" s="3">
        <f>LDV!E9*'EV Saturation'!E9</f>
        <v>0.69213525746941129</v>
      </c>
      <c r="F8" s="3">
        <f>LDV!F9*'EV Saturation'!F9</f>
        <v>0</v>
      </c>
      <c r="N8" s="2"/>
      <c r="O8" s="2"/>
      <c r="P8" s="2"/>
      <c r="Q8" s="2"/>
      <c r="R8" s="2"/>
    </row>
    <row r="9" spans="1:18" x14ac:dyDescent="0.35">
      <c r="A9" s="1">
        <f t="shared" si="0"/>
        <v>40725</v>
      </c>
      <c r="B9" s="3">
        <f>LDV!B10*'EV Saturation'!B10</f>
        <v>223.99999999999997</v>
      </c>
      <c r="C9" s="3">
        <f>LDV!C10*'EV Saturation'!C10</f>
        <v>40</v>
      </c>
      <c r="D9" s="3">
        <f>LDV!D10*'EV Saturation'!D10</f>
        <v>75.928878876608252</v>
      </c>
      <c r="E9" s="3">
        <f>LDV!E10*'EV Saturation'!E10</f>
        <v>1.0816223228768391</v>
      </c>
      <c r="F9" s="3">
        <f>LDV!F10*'EV Saturation'!F10</f>
        <v>0.98949880051492523</v>
      </c>
      <c r="N9" s="2"/>
      <c r="O9" s="2"/>
      <c r="P9" s="2"/>
      <c r="Q9" s="2"/>
      <c r="R9" s="2"/>
    </row>
    <row r="10" spans="1:18" x14ac:dyDescent="0.35">
      <c r="A10" s="1">
        <f t="shared" si="0"/>
        <v>40756</v>
      </c>
      <c r="B10" s="3">
        <f>LDV!B11*'EV Saturation'!B11</f>
        <v>289</v>
      </c>
      <c r="C10" s="3">
        <f>LDV!C11*'EV Saturation'!C11</f>
        <v>40</v>
      </c>
      <c r="D10" s="3">
        <f>LDV!D11*'EV Saturation'!D11</f>
        <v>79.5492690476257</v>
      </c>
      <c r="E10" s="3">
        <f>LDV!E11*'EV Saturation'!E11</f>
        <v>1.4612321518593825</v>
      </c>
      <c r="F10" s="3">
        <f>LDV!F11*'EV Saturation'!F11</f>
        <v>0.98949880051492523</v>
      </c>
      <c r="N10" s="2"/>
      <c r="O10" s="2"/>
      <c r="P10" s="2"/>
      <c r="Q10" s="2"/>
      <c r="R10" s="2"/>
    </row>
    <row r="11" spans="1:18" x14ac:dyDescent="0.35">
      <c r="A11" s="1">
        <f t="shared" si="0"/>
        <v>40787</v>
      </c>
      <c r="B11" s="3">
        <f>LDV!B12*'EV Saturation'!B12</f>
        <v>375</v>
      </c>
      <c r="C11" s="3">
        <f>LDV!C12*'EV Saturation'!C12</f>
        <v>40</v>
      </c>
      <c r="D11" s="3">
        <f>LDV!D12*'EV Saturation'!D12</f>
        <v>93.179024195180403</v>
      </c>
      <c r="E11" s="3">
        <f>LDV!E12*'EV Saturation'!E12</f>
        <v>1.8314770043046715</v>
      </c>
      <c r="F11" s="3">
        <f>LDV!F12*'EV Saturation'!F12</f>
        <v>0.98949880051492523</v>
      </c>
      <c r="N11" s="2"/>
      <c r="O11" s="2"/>
      <c r="P11" s="2"/>
      <c r="Q11" s="2"/>
      <c r="R11" s="2"/>
    </row>
    <row r="12" spans="1:18" x14ac:dyDescent="0.35">
      <c r="A12" s="1">
        <f t="shared" si="0"/>
        <v>40817</v>
      </c>
      <c r="B12" s="3">
        <f>LDV!B13*'EV Saturation'!B13</f>
        <v>390</v>
      </c>
      <c r="C12" s="3">
        <f>LDV!C13*'EV Saturation'!C13</f>
        <v>43</v>
      </c>
      <c r="D12" s="3">
        <f>LDV!D13*'EV Saturation'!D13</f>
        <v>96.817094547249127</v>
      </c>
      <c r="E12" s="3">
        <f>LDV!E13*'EV Saturation'!E13</f>
        <v>2.193406652235951</v>
      </c>
      <c r="F12" s="3">
        <f>LDV!F13*'EV Saturation'!F13</f>
        <v>0.98949880051492523</v>
      </c>
      <c r="N12" s="2"/>
      <c r="O12" s="2"/>
      <c r="P12" s="2"/>
      <c r="Q12" s="2"/>
      <c r="R12" s="2"/>
    </row>
    <row r="13" spans="1:18" x14ac:dyDescent="0.35">
      <c r="A13" s="1">
        <f t="shared" si="0"/>
        <v>40848</v>
      </c>
      <c r="B13" s="3">
        <f>LDV!B14*'EV Saturation'!B14</f>
        <v>395.99999999999994</v>
      </c>
      <c r="C13" s="3">
        <f>LDV!C14*'EV Saturation'!C14</f>
        <v>44</v>
      </c>
      <c r="D13" s="3">
        <f>LDV!D14*'EV Saturation'!D14</f>
        <v>101.46400679357548</v>
      </c>
      <c r="E13" s="3">
        <f>LDV!E14*'EV Saturation'!E14</f>
        <v>2.5464944059095997</v>
      </c>
      <c r="F13" s="3">
        <f>LDV!F14*'EV Saturation'!F14</f>
        <v>0.98949880051492523</v>
      </c>
      <c r="N13" s="2"/>
      <c r="O13" s="2"/>
      <c r="P13" s="2"/>
      <c r="Q13" s="2"/>
      <c r="R13" s="2"/>
    </row>
    <row r="14" spans="1:18" x14ac:dyDescent="0.35">
      <c r="A14" s="1">
        <f t="shared" si="0"/>
        <v>40878</v>
      </c>
      <c r="B14" s="3">
        <f>LDV!B15*'EV Saturation'!B15</f>
        <v>410</v>
      </c>
      <c r="C14" s="3">
        <f>LDV!C15*'EV Saturation'!C15</f>
        <v>43</v>
      </c>
      <c r="D14" s="3">
        <f>LDV!D15*'EV Saturation'!D15</f>
        <v>101.11924145934384</v>
      </c>
      <c r="E14" s="3">
        <f>LDV!E15*'EV Saturation'!E15</f>
        <v>2.8912597401412432</v>
      </c>
      <c r="F14" s="3">
        <f>LDV!F15*'EV Saturation'!F15</f>
        <v>0.98949880051492523</v>
      </c>
      <c r="N14" s="2"/>
      <c r="O14" s="2"/>
      <c r="P14" s="2"/>
      <c r="Q14" s="2"/>
      <c r="R14" s="2"/>
    </row>
    <row r="15" spans="1:18" x14ac:dyDescent="0.35">
      <c r="A15" s="1">
        <f t="shared" si="0"/>
        <v>40909</v>
      </c>
      <c r="B15" s="3">
        <f>LDV!B16*'EV Saturation'!B16</f>
        <v>495</v>
      </c>
      <c r="C15" s="3">
        <f>LDV!C16*'EV Saturation'!C16</f>
        <v>41.000000000000007</v>
      </c>
      <c r="D15" s="3">
        <f>LDV!D16*'EV Saturation'!D16</f>
        <v>102.74894895915334</v>
      </c>
      <c r="E15" s="3">
        <f>LDV!E16*'EV Saturation'!E16</f>
        <v>3.2536108303051448</v>
      </c>
      <c r="F15" s="3">
        <f>LDV!F16*'EV Saturation'!F16</f>
        <v>0.99744021054151333</v>
      </c>
      <c r="N15" s="2"/>
      <c r="O15" s="2"/>
      <c r="P15" s="2"/>
      <c r="Q15" s="2"/>
      <c r="R15" s="2"/>
    </row>
    <row r="16" spans="1:18" x14ac:dyDescent="0.35">
      <c r="A16" s="1">
        <f t="shared" si="0"/>
        <v>40940</v>
      </c>
      <c r="B16" s="3">
        <f>LDV!B17*'EV Saturation'!B17</f>
        <v>526</v>
      </c>
      <c r="C16" s="3">
        <f>LDV!C17*'EV Saturation'!C17</f>
        <v>49</v>
      </c>
      <c r="D16" s="3">
        <f>LDV!D17*'EV Saturation'!D17</f>
        <v>104.38170836877377</v>
      </c>
      <c r="E16" s="3">
        <f>LDV!E17*'EV Saturation'!E17</f>
        <v>3.6129100106581324</v>
      </c>
      <c r="F16" s="3">
        <f>LDV!F17*'EV Saturation'!F17</f>
        <v>1.0053816205681014</v>
      </c>
      <c r="N16" s="2"/>
      <c r="O16" s="2"/>
      <c r="P16" s="2"/>
      <c r="Q16" s="2"/>
      <c r="R16" s="2"/>
    </row>
    <row r="17" spans="1:18" x14ac:dyDescent="0.35">
      <c r="A17" s="1">
        <f t="shared" si="0"/>
        <v>40969</v>
      </c>
      <c r="B17" s="3">
        <f>LDV!B18*'EV Saturation'!B18</f>
        <v>547</v>
      </c>
      <c r="C17" s="3">
        <f>LDV!C18*'EV Saturation'!C18</f>
        <v>50</v>
      </c>
      <c r="D17" s="3">
        <f>LDV!D18*'EV Saturation'!D18</f>
        <v>104.67656814988341</v>
      </c>
      <c r="E17" s="3">
        <f>LDV!E18*'EV Saturation'!E18</f>
        <v>3.9700209530894255</v>
      </c>
      <c r="F17" s="3">
        <f>LDV!F18*'EV Saturation'!F18</f>
        <v>1.3534108970271539</v>
      </c>
      <c r="N17" s="2"/>
      <c r="O17" s="2"/>
      <c r="P17" s="2"/>
      <c r="Q17" s="2"/>
      <c r="R17" s="2"/>
    </row>
    <row r="18" spans="1:18" x14ac:dyDescent="0.35">
      <c r="A18" s="1">
        <f t="shared" si="0"/>
        <v>41000</v>
      </c>
      <c r="B18" s="3">
        <f>LDV!B19*'EV Saturation'!B19</f>
        <v>565</v>
      </c>
      <c r="C18" s="3">
        <f>LDV!C19*'EV Saturation'!C19</f>
        <v>52</v>
      </c>
      <c r="D18" s="3">
        <f>LDV!D19*'EV Saturation'!D19</f>
        <v>106.31121776861417</v>
      </c>
      <c r="E18" s="3">
        <f>LDV!E19*'EV Saturation'!E19</f>
        <v>4.3247646565834517</v>
      </c>
      <c r="F18" s="3">
        <f>LDV!F19*'EV Saturation'!F19</f>
        <v>1.3640175748023915</v>
      </c>
      <c r="N18" s="2"/>
      <c r="O18" s="2"/>
      <c r="P18" s="2"/>
      <c r="Q18" s="2"/>
      <c r="R18" s="2"/>
    </row>
    <row r="19" spans="1:18" x14ac:dyDescent="0.35">
      <c r="A19" s="1">
        <f t="shared" si="0"/>
        <v>41030</v>
      </c>
      <c r="B19" s="3">
        <f>LDV!B20*'EV Saturation'!B20</f>
        <v>614</v>
      </c>
      <c r="C19" s="3">
        <f>LDV!C20*'EV Saturation'!C20</f>
        <v>55</v>
      </c>
      <c r="D19" s="3">
        <f>LDV!D20*'EV Saturation'!D20</f>
        <v>108.9484024864295</v>
      </c>
      <c r="E19" s="3">
        <f>LDV!E20*'EV Saturation'!E20</f>
        <v>4.6769732609928729</v>
      </c>
      <c r="F19" s="3">
        <f>LDV!F20*'EV Saturation'!F20</f>
        <v>1.3746242525776291</v>
      </c>
      <c r="N19" s="2"/>
      <c r="O19" s="2"/>
      <c r="P19" s="2"/>
      <c r="Q19" s="2"/>
      <c r="R19" s="2"/>
    </row>
    <row r="20" spans="1:18" x14ac:dyDescent="0.35">
      <c r="A20" s="1">
        <f t="shared" si="0"/>
        <v>41061</v>
      </c>
      <c r="B20" s="3">
        <f>LDV!B21*'EV Saturation'!B21</f>
        <v>650</v>
      </c>
      <c r="C20" s="3">
        <f>LDV!C21*'EV Saturation'!C21</f>
        <v>57</v>
      </c>
      <c r="D20" s="3">
        <f>LDV!D21*'EV Saturation'!D21</f>
        <v>108.24204481333605</v>
      </c>
      <c r="E20" s="3">
        <f>LDV!E21*'EV Saturation'!E21</f>
        <v>5.0270085027529197</v>
      </c>
      <c r="F20" s="3">
        <f>LDV!F21*'EV Saturation'!F21</f>
        <v>1.7309466839110179</v>
      </c>
      <c r="N20" s="2"/>
      <c r="O20" s="2"/>
      <c r="P20" s="2"/>
      <c r="Q20" s="2"/>
      <c r="R20" s="2"/>
    </row>
    <row r="21" spans="1:18" x14ac:dyDescent="0.35">
      <c r="A21" s="1">
        <f t="shared" si="0"/>
        <v>41091</v>
      </c>
      <c r="B21" s="3">
        <f>LDV!B22*'EV Saturation'!B22</f>
        <v>678.00000000000011</v>
      </c>
      <c r="C21" s="3">
        <f>LDV!C22*'EV Saturation'!C22</f>
        <v>64</v>
      </c>
      <c r="D21" s="3">
        <f>LDV!D22*'EV Saturation'!D22</f>
        <v>115.8816330155021</v>
      </c>
      <c r="E21" s="3">
        <f>LDV!E22*'EV Saturation'!E22</f>
        <v>5.3741664861361</v>
      </c>
      <c r="F21" s="3">
        <f>LDV!F22*'EV Saturation'!F22</f>
        <v>1.7442004983617849</v>
      </c>
      <c r="N21" s="2"/>
      <c r="O21" s="2"/>
      <c r="P21" s="2"/>
      <c r="Q21" s="2"/>
      <c r="R21" s="2"/>
    </row>
    <row r="22" spans="1:18" x14ac:dyDescent="0.35">
      <c r="A22" s="1">
        <f t="shared" si="0"/>
        <v>41122</v>
      </c>
      <c r="B22" s="3">
        <f>LDV!B23*'EV Saturation'!B23</f>
        <v>719</v>
      </c>
      <c r="C22" s="3">
        <f>LDV!C23*'EV Saturation'!C23</f>
        <v>70</v>
      </c>
      <c r="D22" s="3">
        <f>LDV!D23*'EV Saturation'!D23</f>
        <v>116.17216182317625</v>
      </c>
      <c r="E22" s="3">
        <f>LDV!E23*'EV Saturation'!E23</f>
        <v>5.7193738371019842</v>
      </c>
      <c r="F22" s="3">
        <f>LDV!F23*'EV Saturation'!F23</f>
        <v>2.1084643397217619</v>
      </c>
      <c r="N22" s="2"/>
      <c r="O22" s="2"/>
      <c r="P22" s="2"/>
      <c r="Q22" s="2"/>
      <c r="R22" s="2"/>
    </row>
    <row r="23" spans="1:18" x14ac:dyDescent="0.35">
      <c r="A23" s="1">
        <f t="shared" si="0"/>
        <v>41153</v>
      </c>
      <c r="B23" s="3">
        <f>LDV!B24*'EV Saturation'!B24</f>
        <v>737.00000000000011</v>
      </c>
      <c r="C23" s="3">
        <f>LDV!C24*'EV Saturation'!C24</f>
        <v>72</v>
      </c>
      <c r="D23" s="3">
        <f>LDV!D24*'EV Saturation'!D24</f>
        <v>118.81259741927502</v>
      </c>
      <c r="E23" s="3">
        <f>LDV!E24*'EV Saturation'!E24</f>
        <v>6.0630372898769211</v>
      </c>
      <c r="F23" s="3">
        <f>LDV!F24*'EV Saturation'!F24</f>
        <v>2.1243652908480581</v>
      </c>
      <c r="N23" s="2"/>
      <c r="O23" s="2"/>
      <c r="P23" s="2"/>
      <c r="Q23" s="2"/>
      <c r="R23" s="2"/>
    </row>
    <row r="24" spans="1:18" x14ac:dyDescent="0.35">
      <c r="A24" s="1">
        <f t="shared" si="0"/>
        <v>41183</v>
      </c>
      <c r="B24" s="3">
        <f>LDV!B25*'EV Saturation'!B25</f>
        <v>785</v>
      </c>
      <c r="C24" s="3">
        <f>LDV!C25*'EV Saturation'!C25</f>
        <v>76</v>
      </c>
      <c r="D24" s="3">
        <f>LDV!D25*'EV Saturation'!D25</f>
        <v>119.45583700151671</v>
      </c>
      <c r="E24" s="3">
        <f>LDV!E25*'EV Saturation'!E25</f>
        <v>6.4038967565089386</v>
      </c>
      <c r="F24" s="3">
        <f>LDV!F25*'EV Saturation'!F25</f>
        <v>2.1402662419743543</v>
      </c>
      <c r="N24" s="2"/>
      <c r="O24" s="2"/>
      <c r="P24" s="2"/>
      <c r="Q24" s="2"/>
      <c r="R24" s="2"/>
    </row>
    <row r="25" spans="1:18" x14ac:dyDescent="0.35">
      <c r="A25" s="1">
        <f t="shared" si="0"/>
        <v>41214</v>
      </c>
      <c r="B25" s="3">
        <f>LDV!B26*'EV Saturation'!B26</f>
        <v>845</v>
      </c>
      <c r="C25" s="3">
        <f>LDV!C26*'EV Saturation'!C26</f>
        <v>79</v>
      </c>
      <c r="D25" s="3">
        <f>LDV!D26*'EV Saturation'!D26</f>
        <v>135.7413919711538</v>
      </c>
      <c r="E25" s="3">
        <f>LDV!E26*'EV Saturation'!E26</f>
        <v>6.7434893988097357</v>
      </c>
      <c r="F25" s="3">
        <f>LDV!F26*'EV Saturation'!F26</f>
        <v>2.515118630036449</v>
      </c>
      <c r="N25" s="2"/>
      <c r="O25" s="2"/>
      <c r="P25" s="2"/>
      <c r="Q25" s="2"/>
      <c r="R25" s="2"/>
    </row>
    <row r="26" spans="1:18" x14ac:dyDescent="0.35">
      <c r="A26" s="1">
        <f t="shared" si="0"/>
        <v>41244</v>
      </c>
      <c r="B26" s="3">
        <f>LDV!B27*'EV Saturation'!B27</f>
        <v>870</v>
      </c>
      <c r="C26" s="3">
        <f>LDV!C27*'EV Saturation'!C27</f>
        <v>83</v>
      </c>
      <c r="D26" s="3">
        <f>LDV!D27*'EV Saturation'!D27</f>
        <v>141.38521668597554</v>
      </c>
      <c r="E26" s="3">
        <f>LDV!E27*'EV Saturation'!E27</f>
        <v>7.0811165961861908</v>
      </c>
      <c r="F26" s="3">
        <f>LDV!F27*'EV Saturation'!F27</f>
        <v>2.5336667178382744</v>
      </c>
      <c r="N26" s="2"/>
      <c r="O26" s="2"/>
      <c r="P26" s="2"/>
      <c r="Q26" s="2"/>
      <c r="R26" s="2"/>
    </row>
    <row r="27" spans="1:18" x14ac:dyDescent="0.35">
      <c r="A27" s="1">
        <f t="shared" si="0"/>
        <v>41275</v>
      </c>
      <c r="B27" s="3">
        <f>LDV!B28*'EV Saturation'!B28</f>
        <v>906</v>
      </c>
      <c r="C27" s="3">
        <f>LDV!C28*'EV Saturation'!C28</f>
        <v>86</v>
      </c>
      <c r="D27" s="3">
        <f>LDV!D28*'EV Saturation'!D28</f>
        <v>160.67881727599888</v>
      </c>
      <c r="E27" s="3">
        <f>LDV!E28*'EV Saturation'!E28</f>
        <v>7.4082478266952609</v>
      </c>
      <c r="F27" s="3">
        <f>LDV!F28*'EV Saturation'!F28</f>
        <v>2.9129348973058637</v>
      </c>
      <c r="N27" s="2"/>
      <c r="O27" s="2"/>
      <c r="P27" s="2"/>
      <c r="Q27" s="2"/>
      <c r="R27" s="2"/>
    </row>
    <row r="28" spans="1:18" x14ac:dyDescent="0.35">
      <c r="A28" s="1">
        <f t="shared" si="0"/>
        <v>41306</v>
      </c>
      <c r="B28" s="3">
        <f>LDV!B29*'EV Saturation'!B29</f>
        <v>946</v>
      </c>
      <c r="C28" s="3">
        <f>LDV!C29*'EV Saturation'!C29</f>
        <v>88</v>
      </c>
      <c r="D28" s="3">
        <f>LDV!D29*'EV Saturation'!D29</f>
        <v>176.33634058646879</v>
      </c>
      <c r="E28" s="3">
        <f>LDV!E29*'EV Saturation'!E29</f>
        <v>7.73305491036907</v>
      </c>
      <c r="F28" s="3">
        <f>LDV!F29*'EV Saturation'!F29</f>
        <v>2.930604503162126</v>
      </c>
      <c r="N28" s="2"/>
      <c r="O28" s="2"/>
      <c r="P28" s="2"/>
      <c r="Q28" s="2"/>
      <c r="R28" s="2"/>
    </row>
    <row r="29" spans="1:18" x14ac:dyDescent="0.35">
      <c r="A29" s="1">
        <f t="shared" si="0"/>
        <v>41334</v>
      </c>
      <c r="B29" s="3">
        <f>LDV!B30*'EV Saturation'!B30</f>
        <v>972</v>
      </c>
      <c r="C29" s="3">
        <f>LDV!C30*'EV Saturation'!C30</f>
        <v>88</v>
      </c>
      <c r="D29" s="3">
        <f>LDV!D30*'EV Saturation'!D30</f>
        <v>180.99571245412</v>
      </c>
      <c r="E29" s="3">
        <f>LDV!E30*'EV Saturation'!E30</f>
        <v>8.0560134368616101</v>
      </c>
      <c r="F29" s="3">
        <f>LDV!F30*'EV Saturation'!F30</f>
        <v>2.9482741090183882</v>
      </c>
      <c r="N29" s="2"/>
      <c r="O29" s="2"/>
      <c r="P29" s="2"/>
      <c r="Q29" s="2"/>
      <c r="R29" s="2"/>
    </row>
    <row r="30" spans="1:18" x14ac:dyDescent="0.35">
      <c r="A30" s="1">
        <f t="shared" si="0"/>
        <v>41365</v>
      </c>
      <c r="B30" s="3">
        <f>LDV!B31*'EV Saturation'!B31</f>
        <v>1009</v>
      </c>
      <c r="C30" s="3">
        <f>LDV!C31*'EV Saturation'!C31</f>
        <v>89.000000000000014</v>
      </c>
      <c r="D30" s="3">
        <f>LDV!D31*'EV Saturation'!D31</f>
        <v>183.28601756774327</v>
      </c>
      <c r="E30" s="3">
        <f>LDV!E31*'EV Saturation'!E31</f>
        <v>8.3776128984156877</v>
      </c>
      <c r="F30" s="3">
        <f>LDV!F31*'EV Saturation'!F31</f>
        <v>3.3363695338410313</v>
      </c>
      <c r="N30" s="2"/>
      <c r="O30" s="2"/>
      <c r="P30" s="2"/>
      <c r="Q30" s="2"/>
      <c r="R30" s="2"/>
    </row>
    <row r="31" spans="1:18" x14ac:dyDescent="0.35">
      <c r="A31" s="1">
        <f t="shared" si="0"/>
        <v>41395</v>
      </c>
      <c r="B31" s="3">
        <f>LDV!B32*'EV Saturation'!B32</f>
        <v>1093</v>
      </c>
      <c r="C31" s="3">
        <f>LDV!C32*'EV Saturation'!C32</f>
        <v>90.000000000000014</v>
      </c>
      <c r="D31" s="3">
        <f>LDV!D32*'EV Saturation'!D32</f>
        <v>197.57139029162863</v>
      </c>
      <c r="E31" s="3">
        <f>LDV!E32*'EV Saturation'!E32</f>
        <v>8.6971788487404034</v>
      </c>
      <c r="F31" s="3">
        <f>LDV!F32*'EV Saturation'!F32</f>
        <v>3.7314308596309624</v>
      </c>
      <c r="N31" s="2"/>
      <c r="O31" s="2"/>
      <c r="P31" s="2"/>
      <c r="Q31" s="2"/>
      <c r="R31" s="2"/>
    </row>
    <row r="32" spans="1:18" x14ac:dyDescent="0.35">
      <c r="A32" s="1">
        <f t="shared" si="0"/>
        <v>41426</v>
      </c>
      <c r="B32" s="3">
        <f>LDV!B33*'EV Saturation'!B33</f>
        <v>1178</v>
      </c>
      <c r="C32" s="3">
        <f>LDV!C33*'EV Saturation'!C33</f>
        <v>92</v>
      </c>
      <c r="D32" s="3">
        <f>LDV!D33*'EV Saturation'!D33</f>
        <v>222.23125903801417</v>
      </c>
      <c r="E32" s="3">
        <f>LDV!E33*'EV Saturation'!E33</f>
        <v>9.0152117586749139</v>
      </c>
      <c r="F32" s="3">
        <f>LDV!F33*'EV Saturation'!F33</f>
        <v>3.7535292033109071</v>
      </c>
      <c r="N32" s="2"/>
      <c r="O32" s="2"/>
      <c r="P32" s="2"/>
      <c r="Q32" s="2"/>
      <c r="R32" s="2"/>
    </row>
    <row r="33" spans="1:18" x14ac:dyDescent="0.35">
      <c r="A33" s="1">
        <f t="shared" si="0"/>
        <v>41456</v>
      </c>
      <c r="B33" s="3">
        <f>LDV!B34*'EV Saturation'!B34</f>
        <v>1307</v>
      </c>
      <c r="C33" s="3">
        <f>LDV!C34*'EV Saturation'!C34</f>
        <v>97</v>
      </c>
      <c r="D33" s="3">
        <f>LDV!D34*'EV Saturation'!D34</f>
        <v>240.89215047866389</v>
      </c>
      <c r="E33" s="3">
        <f>LDV!E34*'EV Saturation'!E34</f>
        <v>9.3322219743452592</v>
      </c>
      <c r="F33" s="3">
        <f>LDV!F34*'EV Saturation'!F34</f>
        <v>3.7756275469908518</v>
      </c>
      <c r="N33" s="2"/>
      <c r="O33" s="2"/>
      <c r="P33" s="2"/>
      <c r="Q33" s="2"/>
      <c r="R33" s="2"/>
    </row>
    <row r="34" spans="1:18" x14ac:dyDescent="0.35">
      <c r="A34" s="1">
        <f t="shared" si="0"/>
        <v>41487</v>
      </c>
      <c r="B34" s="3">
        <f>LDV!B35*'EV Saturation'!B35</f>
        <v>1371</v>
      </c>
      <c r="C34" s="3">
        <f>LDV!C35*'EV Saturation'!C35</f>
        <v>93</v>
      </c>
      <c r="D34" s="3">
        <f>LDV!D35*'EV Saturation'!D35</f>
        <v>252.17488461025695</v>
      </c>
      <c r="E34" s="3">
        <f>LDV!E35*'EV Saturation'!E35</f>
        <v>9.6481364347508212</v>
      </c>
      <c r="F34" s="3">
        <f>LDV!F35*'EV Saturation'!F35</f>
        <v>4.1769789549922303</v>
      </c>
      <c r="N34" s="2"/>
      <c r="O34" s="2"/>
      <c r="P34" s="2"/>
      <c r="Q34" s="2"/>
      <c r="R34" s="2"/>
    </row>
    <row r="35" spans="1:18" x14ac:dyDescent="0.35">
      <c r="A35" s="1">
        <f t="shared" si="0"/>
        <v>41518</v>
      </c>
      <c r="B35" s="3">
        <f>LDV!B36*'EV Saturation'!B36</f>
        <v>1427</v>
      </c>
      <c r="C35" s="3">
        <f>LDV!C36*'EV Saturation'!C36</f>
        <v>95.000000000000014</v>
      </c>
      <c r="D35" s="3">
        <f>LDV!D36*'EV Saturation'!D36</f>
        <v>276.45377315007522</v>
      </c>
      <c r="E35" s="3">
        <f>LDV!E36*'EV Saturation'!E36</f>
        <v>9.963482864253665</v>
      </c>
      <c r="F35" s="3">
        <f>LDV!F36*'EV Saturation'!F36</f>
        <v>4.5827439856711356</v>
      </c>
      <c r="N35" s="2"/>
      <c r="O35" s="2"/>
      <c r="P35" s="2"/>
      <c r="Q35" s="2"/>
      <c r="R35" s="2"/>
    </row>
    <row r="36" spans="1:18" x14ac:dyDescent="0.35">
      <c r="A36" s="1">
        <f t="shared" si="0"/>
        <v>41548</v>
      </c>
      <c r="B36" s="3">
        <f>LDV!B37*'EV Saturation'!B37</f>
        <v>1497.9999999999998</v>
      </c>
      <c r="C36" s="3">
        <f>LDV!C37*'EV Saturation'!C37</f>
        <v>99.000000000000014</v>
      </c>
      <c r="D36" s="3">
        <f>LDV!D37*'EV Saturation'!D37</f>
        <v>289.11254541917663</v>
      </c>
      <c r="E36" s="3">
        <f>LDV!E37*'EV Saturation'!E37</f>
        <v>10.278198628794785</v>
      </c>
      <c r="F36" s="3">
        <f>LDV!F37*'EV Saturation'!F37</f>
        <v>4.6092559520286063</v>
      </c>
      <c r="N36" s="2"/>
      <c r="O36" s="2"/>
      <c r="P36" s="2"/>
      <c r="Q36" s="2"/>
      <c r="R36" s="2"/>
    </row>
    <row r="37" spans="1:18" x14ac:dyDescent="0.35">
      <c r="A37" s="1">
        <f t="shared" si="0"/>
        <v>41579</v>
      </c>
      <c r="B37" s="3">
        <f>LDV!B38*'EV Saturation'!B38</f>
        <v>1560</v>
      </c>
      <c r="C37" s="3">
        <f>LDV!C38*'EV Saturation'!C38</f>
        <v>100</v>
      </c>
      <c r="D37" s="3">
        <f>LDV!D38*'EV Saturation'!D38</f>
        <v>318.38552975230391</v>
      </c>
      <c r="E37" s="3">
        <f>LDV!E38*'EV Saturation'!E38</f>
        <v>10.592828830972266</v>
      </c>
      <c r="F37" s="3">
        <f>LDV!F38*'EV Saturation'!F38</f>
        <v>5.0216414167238019</v>
      </c>
      <c r="N37" s="2"/>
      <c r="O37" s="2"/>
      <c r="P37" s="2"/>
      <c r="Q37" s="2"/>
      <c r="R37" s="2"/>
    </row>
    <row r="38" spans="1:18" x14ac:dyDescent="0.35">
      <c r="A38" s="1">
        <f t="shared" si="0"/>
        <v>41609</v>
      </c>
      <c r="B38" s="3">
        <f>LDV!B39*'EV Saturation'!B39</f>
        <v>1602</v>
      </c>
      <c r="C38" s="3">
        <f>LDV!C39*'EV Saturation'!C39</f>
        <v>103</v>
      </c>
      <c r="D38" s="3">
        <f>LDV!D39*'EV Saturation'!D39</f>
        <v>334.04292550968563</v>
      </c>
      <c r="E38" s="3">
        <f>LDV!E39*'EV Saturation'!E39</f>
        <v>10.90671429589432</v>
      </c>
      <c r="F38" s="3">
        <f>LDV!F39*'EV Saturation'!F39</f>
        <v>5.0503601944200405</v>
      </c>
      <c r="N38" s="2"/>
      <c r="O38" s="2"/>
      <c r="P38" s="2"/>
      <c r="Q38" s="2"/>
      <c r="R38" s="2"/>
    </row>
    <row r="39" spans="1:18" x14ac:dyDescent="0.35">
      <c r="A39" s="1">
        <f t="shared" si="0"/>
        <v>41640</v>
      </c>
      <c r="B39" s="3">
        <f>LDV!B40*'EV Saturation'!B40</f>
        <v>1661</v>
      </c>
      <c r="C39" s="3">
        <f>LDV!C40*'EV Saturation'!C40</f>
        <v>108</v>
      </c>
      <c r="D39" s="3">
        <f>LDV!D40*'EV Saturation'!D40</f>
        <v>366.41223241648805</v>
      </c>
      <c r="E39" s="3">
        <f>LDV!E40*'EV Saturation'!E40</f>
        <v>11.152028332829198</v>
      </c>
      <c r="F39" s="3">
        <f>LDV!F40*'EV Saturation'!F40</f>
        <v>5.43573925068275</v>
      </c>
      <c r="N39" s="2"/>
      <c r="O39" s="2"/>
      <c r="P39" s="2"/>
      <c r="Q39" s="2"/>
      <c r="R39" s="2"/>
    </row>
    <row r="40" spans="1:18" x14ac:dyDescent="0.35">
      <c r="A40" s="1">
        <f t="shared" si="0"/>
        <v>41671</v>
      </c>
      <c r="B40" s="3">
        <f>LDV!B41*'EV Saturation'!B41</f>
        <v>1716</v>
      </c>
      <c r="C40" s="3">
        <f>LDV!C41*'EV Saturation'!C41</f>
        <v>112.00000000000001</v>
      </c>
      <c r="D40" s="3">
        <f>LDV!D41*'EV Saturation'!D41</f>
        <v>384.17231549227034</v>
      </c>
      <c r="E40" s="3">
        <f>LDV!E41*'EV Saturation'!E41</f>
        <v>11.394646510460666</v>
      </c>
      <c r="F40" s="3">
        <f>LDV!F41*'EV Saturation'!F41</f>
        <v>5.4330379972689711</v>
      </c>
      <c r="N40" s="2"/>
      <c r="O40" s="2"/>
      <c r="P40" s="2"/>
      <c r="Q40" s="2"/>
      <c r="R40" s="2"/>
    </row>
    <row r="41" spans="1:18" x14ac:dyDescent="0.35">
      <c r="A41" s="1">
        <f t="shared" si="0"/>
        <v>41699</v>
      </c>
      <c r="B41" s="3">
        <f>LDV!B42*'EV Saturation'!B42</f>
        <v>1757</v>
      </c>
      <c r="C41" s="3">
        <f>LDV!C42*'EV Saturation'!C42</f>
        <v>114</v>
      </c>
      <c r="D41" s="3">
        <f>LDV!D42*'EV Saturation'!D42</f>
        <v>406.54758450429807</v>
      </c>
      <c r="E41" s="3">
        <f>LDV!E42*'EV Saturation'!E42</f>
        <v>11.634576716361483</v>
      </c>
      <c r="F41" s="3">
        <f>LDV!F42*'EV Saturation'!F42</f>
        <v>5.8178387793404598</v>
      </c>
      <c r="N41" s="2"/>
      <c r="O41" s="2"/>
      <c r="P41" s="2"/>
      <c r="Q41" s="2"/>
      <c r="R41" s="2"/>
    </row>
    <row r="42" spans="1:18" x14ac:dyDescent="0.35">
      <c r="A42" s="1">
        <f t="shared" si="0"/>
        <v>41730</v>
      </c>
      <c r="B42" s="3">
        <f>LDV!B43*'EV Saturation'!B43</f>
        <v>1808</v>
      </c>
      <c r="C42" s="3">
        <f>LDV!C43*'EV Saturation'!C43</f>
        <v>117.99999999999999</v>
      </c>
      <c r="D42" s="3">
        <f>LDV!D43*'EV Saturation'!D43</f>
        <v>423.31262687670284</v>
      </c>
      <c r="E42" s="3">
        <f>LDV!E43*'EV Saturation'!E43</f>
        <v>11.872428355434259</v>
      </c>
      <c r="F42" s="3">
        <f>LDV!F43*'EV Saturation'!F43</f>
        <v>5.8149447678629409</v>
      </c>
      <c r="N42" s="2"/>
      <c r="O42" s="2"/>
      <c r="P42" s="2"/>
      <c r="Q42" s="2"/>
      <c r="R42" s="2"/>
    </row>
    <row r="43" spans="1:18" x14ac:dyDescent="0.35">
      <c r="A43" s="1">
        <f t="shared" si="0"/>
        <v>41760</v>
      </c>
      <c r="B43" s="3">
        <f>LDV!B44*'EV Saturation'!B44</f>
        <v>1852</v>
      </c>
      <c r="C43" s="3">
        <f>LDV!C44*'EV Saturation'!C44</f>
        <v>124</v>
      </c>
      <c r="D43" s="3">
        <f>LDV!D44*'EV Saturation'!D44</f>
        <v>436.07913114897025</v>
      </c>
      <c r="E43" s="3">
        <f>LDV!E44*'EV Saturation'!E44</f>
        <v>12.108818094644308</v>
      </c>
      <c r="F43" s="3">
        <f>LDV!F44*'EV Saturation'!F44</f>
        <v>5.8120507563854229</v>
      </c>
      <c r="N43" s="2"/>
      <c r="O43" s="2"/>
      <c r="P43" s="2"/>
      <c r="Q43" s="2"/>
      <c r="R43" s="2"/>
    </row>
    <row r="44" spans="1:18" x14ac:dyDescent="0.35">
      <c r="A44" s="1">
        <f t="shared" si="0"/>
        <v>41791</v>
      </c>
      <c r="B44" s="3">
        <f>LDV!B45*'EV Saturation'!B45</f>
        <v>1924</v>
      </c>
      <c r="C44" s="3">
        <f>LDV!C45*'EV Saturation'!C45</f>
        <v>129</v>
      </c>
      <c r="D44" s="3">
        <f>LDV!D45*'EV Saturation'!D45</f>
        <v>448.46078112906781</v>
      </c>
      <c r="E44" s="3">
        <f>LDV!E45*'EV Saturation'!E45</f>
        <v>12.34313836473021</v>
      </c>
      <c r="F44" s="3">
        <f>LDV!F45*'EV Saturation'!F45</f>
        <v>6.1960805062019517</v>
      </c>
      <c r="N44" s="2"/>
      <c r="O44" s="2"/>
      <c r="P44" s="2"/>
      <c r="Q44" s="2"/>
      <c r="R44" s="2"/>
    </row>
    <row r="45" spans="1:18" x14ac:dyDescent="0.35">
      <c r="A45" s="1">
        <f t="shared" si="0"/>
        <v>41821</v>
      </c>
      <c r="B45" s="3">
        <f>LDV!B46*'EV Saturation'!B46</f>
        <v>2002</v>
      </c>
      <c r="C45" s="3">
        <f>LDV!C46*'EV Saturation'!C46</f>
        <v>133</v>
      </c>
      <c r="D45" s="3">
        <f>LDV!D46*'EV Saturation'!D46</f>
        <v>473.84162966222328</v>
      </c>
      <c r="E45" s="3">
        <f>LDV!E46*'EV Saturation'!E46</f>
        <v>12.575996755397869</v>
      </c>
      <c r="F45" s="3">
        <f>LDV!F46*'EV Saturation'!F46</f>
        <v>6.5823735823788807</v>
      </c>
      <c r="N45" s="2"/>
      <c r="O45" s="2"/>
      <c r="P45" s="2"/>
      <c r="Q45" s="2"/>
      <c r="R45" s="2"/>
    </row>
    <row r="46" spans="1:18" x14ac:dyDescent="0.35">
      <c r="A46" s="1">
        <f t="shared" si="0"/>
        <v>41852</v>
      </c>
      <c r="B46" s="3">
        <f>LDV!B47*'EV Saturation'!B47</f>
        <v>2084</v>
      </c>
      <c r="C46" s="3">
        <f>LDV!C47*'EV Saturation'!C47</f>
        <v>137</v>
      </c>
      <c r="D46" s="3">
        <f>LDV!D47*'EV Saturation'!D47</f>
        <v>492.61229037611133</v>
      </c>
      <c r="E46" s="3">
        <f>LDV!E47*'EV Saturation'!E47</f>
        <v>12.808616889375479</v>
      </c>
      <c r="F46" s="3">
        <f>LDV!F47*'EV Saturation'!F47</f>
        <v>6.5790927345131722</v>
      </c>
      <c r="N46" s="2"/>
      <c r="O46" s="2"/>
      <c r="P46" s="2"/>
      <c r="Q46" s="2"/>
      <c r="R46" s="2"/>
    </row>
    <row r="47" spans="1:18" x14ac:dyDescent="0.35">
      <c r="A47" s="1">
        <f t="shared" si="0"/>
        <v>41883</v>
      </c>
      <c r="B47" s="3">
        <f>LDV!B48*'EV Saturation'!B48</f>
        <v>2147</v>
      </c>
      <c r="C47" s="3">
        <f>LDV!C48*'EV Saturation'!C48</f>
        <v>147</v>
      </c>
      <c r="D47" s="3">
        <f>LDV!D48*'EV Saturation'!D48</f>
        <v>513.99806081963095</v>
      </c>
      <c r="E47" s="3">
        <f>LDV!E48*'EV Saturation'!E48</f>
        <v>13.039781806618768</v>
      </c>
      <c r="F47" s="3">
        <f>LDV!F48*'EV Saturation'!F48</f>
        <v>6.9621573737502933</v>
      </c>
      <c r="N47" s="2"/>
      <c r="O47" s="2"/>
      <c r="P47" s="2"/>
      <c r="Q47" s="2"/>
      <c r="R47" s="2"/>
    </row>
    <row r="48" spans="1:18" x14ac:dyDescent="0.35">
      <c r="A48" s="1">
        <f t="shared" si="0"/>
        <v>41913</v>
      </c>
      <c r="B48" s="3">
        <f>LDV!B49*'EV Saturation'!B49</f>
        <v>2226</v>
      </c>
      <c r="C48" s="3">
        <f>LDV!C49*'EV Saturation'!C49</f>
        <v>148</v>
      </c>
      <c r="D48" s="3">
        <f>LDV!D49*'EV Saturation'!D49</f>
        <v>535.38445382162047</v>
      </c>
      <c r="E48" s="3">
        <f>LDV!E49*'EV Saturation'!E49</f>
        <v>13.270709681519635</v>
      </c>
      <c r="F48" s="3">
        <f>LDV!F49*'EV Saturation'!F49</f>
        <v>7.3448364968599327</v>
      </c>
      <c r="N48" s="2"/>
      <c r="O48" s="2"/>
      <c r="P48" s="2"/>
      <c r="Q48" s="2"/>
      <c r="R48" s="2"/>
    </row>
    <row r="49" spans="1:18" x14ac:dyDescent="0.35">
      <c r="A49" s="1">
        <f t="shared" si="0"/>
        <v>41944</v>
      </c>
      <c r="B49" s="3">
        <f>LDV!B50*'EV Saturation'!B50</f>
        <v>2275</v>
      </c>
      <c r="C49" s="3">
        <f>LDV!C50*'EV Saturation'!C50</f>
        <v>149</v>
      </c>
      <c r="D49" s="3">
        <f>LDV!D50*'EV Saturation'!D50</f>
        <v>556.77146938207977</v>
      </c>
      <c r="E49" s="3">
        <f>LDV!E50*'EV Saturation'!E50</f>
        <v>13.501400514078075</v>
      </c>
      <c r="F49" s="3">
        <f>LDV!F50*'EV Saturation'!F50</f>
        <v>7.7271301038420939</v>
      </c>
      <c r="N49" s="2"/>
      <c r="O49" s="2"/>
      <c r="P49" s="2"/>
      <c r="Q49" s="2"/>
      <c r="R49" s="2"/>
    </row>
    <row r="50" spans="1:18" x14ac:dyDescent="0.35">
      <c r="A50" s="1">
        <f t="shared" si="0"/>
        <v>41974</v>
      </c>
      <c r="B50" s="3">
        <f>LDV!B51*'EV Saturation'!B51</f>
        <v>2318</v>
      </c>
      <c r="C50" s="3">
        <f>LDV!C51*'EV Saturation'!C51</f>
        <v>152</v>
      </c>
      <c r="D50" s="3">
        <f>LDV!D51*'EV Saturation'!D51</f>
        <v>571.54426714465933</v>
      </c>
      <c r="E50" s="3">
        <f>LDV!E51*'EV Saturation'!E51</f>
        <v>13.732461873555506</v>
      </c>
      <c r="F50" s="3">
        <f>LDV!F51*'EV Saturation'!F51</f>
        <v>7.7232709817851601</v>
      </c>
      <c r="N50" s="2"/>
      <c r="O50" s="2"/>
      <c r="P50" s="2"/>
      <c r="Q50" s="2"/>
      <c r="R50" s="2"/>
    </row>
    <row r="51" spans="1:18" x14ac:dyDescent="0.35">
      <c r="A51" s="1">
        <f t="shared" si="0"/>
        <v>42005</v>
      </c>
      <c r="B51" s="3">
        <f>LDV!B52*'EV Saturation'!B52</f>
        <v>2382</v>
      </c>
      <c r="C51" s="3">
        <f>LDV!C52*'EV Saturation'!C52</f>
        <v>153</v>
      </c>
      <c r="D51" s="3">
        <f>LDV!D52*'EV Saturation'!D52</f>
        <v>580.04113059254712</v>
      </c>
      <c r="E51" s="3">
        <f>LDV!E52*'EV Saturation'!E52</f>
        <v>13.894285125203925</v>
      </c>
      <c r="F51" s="3">
        <f>LDV!F52*'EV Saturation'!F52</f>
        <v>8.0645842822489566</v>
      </c>
      <c r="N51" s="2"/>
      <c r="O51" s="2"/>
      <c r="P51" s="2"/>
      <c r="Q51" s="2"/>
      <c r="R51" s="2"/>
    </row>
    <row r="52" spans="1:18" x14ac:dyDescent="0.35">
      <c r="A52" s="1">
        <f t="shared" si="0"/>
        <v>42036</v>
      </c>
      <c r="B52" s="3">
        <f>LDV!B53*'EV Saturation'!B53</f>
        <v>2458</v>
      </c>
      <c r="C52" s="3">
        <f>LDV!C53*'EV Saturation'!C53</f>
        <v>155</v>
      </c>
      <c r="D52" s="3">
        <f>LDV!D53*'EV Saturation'!D53</f>
        <v>589.54423248444743</v>
      </c>
      <c r="E52" s="3">
        <f>LDV!E53*'EV Saturation'!E53</f>
        <v>14.054099500267329</v>
      </c>
      <c r="F52" s="3">
        <f>LDV!F53*'EV Saturation'!F53</f>
        <v>8.4016680152853294</v>
      </c>
      <c r="N52" s="2"/>
      <c r="O52" s="2"/>
      <c r="P52" s="2"/>
      <c r="Q52" s="2"/>
      <c r="R52" s="2"/>
    </row>
    <row r="53" spans="1:18" x14ac:dyDescent="0.35">
      <c r="A53" s="1">
        <f t="shared" si="0"/>
        <v>42064</v>
      </c>
      <c r="B53" s="3">
        <f>LDV!B54*'EV Saturation'!B54</f>
        <v>2498</v>
      </c>
      <c r="C53" s="3">
        <f>LDV!C54*'EV Saturation'!C54</f>
        <v>158</v>
      </c>
      <c r="D53" s="3">
        <f>LDV!D54*'EV Saturation'!D54</f>
        <v>602.43181888904337</v>
      </c>
      <c r="E53" s="3">
        <f>LDV!E54*'EV Saturation'!E54</f>
        <v>14.213081791832796</v>
      </c>
      <c r="F53" s="3">
        <f>LDV!F54*'EV Saturation'!F54</f>
        <v>8.3550993191238057</v>
      </c>
      <c r="N53" s="2"/>
      <c r="O53" s="2"/>
      <c r="P53" s="2"/>
      <c r="Q53" s="2"/>
      <c r="R53" s="2"/>
    </row>
    <row r="54" spans="1:18" x14ac:dyDescent="0.35">
      <c r="A54" s="1">
        <f t="shared" si="0"/>
        <v>42095</v>
      </c>
      <c r="B54" s="3">
        <f>LDV!B55*'EV Saturation'!B55</f>
        <v>2571</v>
      </c>
      <c r="C54" s="3">
        <f>LDV!C55*'EV Saturation'!C55</f>
        <v>160</v>
      </c>
      <c r="D54" s="3">
        <f>LDV!D55*'EV Saturation'!D55</f>
        <v>605.56364869239235</v>
      </c>
      <c r="E54" s="3">
        <f>LDV!E55*'EV Saturation'!E55</f>
        <v>14.370620226627366</v>
      </c>
      <c r="F54" s="3">
        <f>LDV!F55*'EV Saturation'!F55</f>
        <v>9.0657310809803047</v>
      </c>
      <c r="N54" s="2"/>
      <c r="O54" s="2"/>
      <c r="P54" s="2"/>
      <c r="Q54" s="2"/>
      <c r="R54" s="2"/>
    </row>
    <row r="55" spans="1:18" x14ac:dyDescent="0.35">
      <c r="A55" s="1">
        <f t="shared" si="0"/>
        <v>42125</v>
      </c>
      <c r="B55" s="3">
        <f>LDV!B56*'EV Saturation'!B56</f>
        <v>2620</v>
      </c>
      <c r="C55" s="3">
        <f>LDV!C56*'EV Saturation'!C56</f>
        <v>164</v>
      </c>
      <c r="D55" s="3">
        <f>LDV!D56*'EV Saturation'!D56</f>
        <v>599.45839929654369</v>
      </c>
      <c r="E55" s="3">
        <f>LDV!E56*'EV Saturation'!E56</f>
        <v>14.526682370884938</v>
      </c>
      <c r="F55" s="3">
        <f>LDV!F56*'EV Saturation'!F56</f>
        <v>9.0149183325714013</v>
      </c>
      <c r="N55" s="2"/>
      <c r="O55" s="2"/>
      <c r="P55" s="2"/>
      <c r="Q55" s="2"/>
      <c r="R55" s="2"/>
    </row>
    <row r="56" spans="1:18" x14ac:dyDescent="0.35">
      <c r="A56" s="1">
        <f t="shared" si="0"/>
        <v>42156</v>
      </c>
      <c r="B56" s="3">
        <f>LDV!B57*'EV Saturation'!B57</f>
        <v>2652</v>
      </c>
      <c r="C56" s="3">
        <f>LDV!C57*'EV Saturation'!C57</f>
        <v>166</v>
      </c>
      <c r="D56" s="3">
        <f>LDV!D57*'EV Saturation'!D57</f>
        <v>601.97979667949505</v>
      </c>
      <c r="E56" s="3">
        <f>LDV!E57*'EV Saturation'!E57</f>
        <v>14.683019225713135</v>
      </c>
      <c r="F56" s="3">
        <f>LDV!F57*'EV Saturation'!F57</f>
        <v>9.3371840947918372</v>
      </c>
      <c r="N56" s="2"/>
      <c r="O56" s="2"/>
      <c r="P56" s="2"/>
      <c r="Q56" s="2"/>
      <c r="R56" s="2"/>
    </row>
    <row r="57" spans="1:18" x14ac:dyDescent="0.35">
      <c r="A57" s="1">
        <f t="shared" si="0"/>
        <v>42186</v>
      </c>
      <c r="B57" s="3">
        <f>LDV!B58*'EV Saturation'!B58</f>
        <v>2679.9999999999995</v>
      </c>
      <c r="C57" s="3">
        <f>LDV!C58*'EV Saturation'!C58</f>
        <v>166</v>
      </c>
      <c r="D57" s="3">
        <f>LDV!D58*'EV Saturation'!D58</f>
        <v>602.87733118483845</v>
      </c>
      <c r="E57" s="3">
        <f>LDV!E58*'EV Saturation'!E58</f>
        <v>14.838412252492331</v>
      </c>
      <c r="F57" s="3">
        <f>LDV!F58*'EV Saturation'!F58</f>
        <v>9.2842565626692206</v>
      </c>
      <c r="N57" s="2"/>
      <c r="O57" s="2"/>
      <c r="P57" s="2"/>
      <c r="Q57" s="2"/>
      <c r="R57" s="2"/>
    </row>
    <row r="58" spans="1:18" x14ac:dyDescent="0.35">
      <c r="A58" s="1">
        <f t="shared" si="0"/>
        <v>42217</v>
      </c>
      <c r="B58" s="3">
        <f>LDV!B59*'EV Saturation'!B59</f>
        <v>2763</v>
      </c>
      <c r="C58" s="3">
        <f>LDV!C59*'EV Saturation'!C59</f>
        <v>166</v>
      </c>
      <c r="D58" s="3">
        <f>LDV!D59*'EV Saturation'!D59</f>
        <v>610.40641373136896</v>
      </c>
      <c r="E58" s="3">
        <f>LDV!E59*'EV Saturation'!E59</f>
        <v>14.993408294882519</v>
      </c>
      <c r="F58" s="3">
        <f>LDV!F59*'EV Saturation'!F59</f>
        <v>9.6001779737485222</v>
      </c>
      <c r="N58" s="2"/>
      <c r="O58" s="2"/>
      <c r="P58" s="2"/>
      <c r="Q58" s="2"/>
      <c r="R58" s="2"/>
    </row>
    <row r="59" spans="1:18" x14ac:dyDescent="0.35">
      <c r="A59" s="1">
        <f t="shared" si="0"/>
        <v>42248</v>
      </c>
      <c r="B59" s="3">
        <f>LDV!B60*'EV Saturation'!B60</f>
        <v>2824</v>
      </c>
      <c r="C59" s="3">
        <f>LDV!C60*'EV Saturation'!C60</f>
        <v>164</v>
      </c>
      <c r="D59" s="3">
        <f>LDV!D60*'EV Saturation'!D60</f>
        <v>607.93958119424087</v>
      </c>
      <c r="E59" s="3">
        <f>LDV!E60*'EV Saturation'!E60</f>
        <v>15.14854898835868</v>
      </c>
      <c r="F59" s="3">
        <f>LDV!F60*'EV Saturation'!F60</f>
        <v>9.9118698174003992</v>
      </c>
      <c r="N59" s="2"/>
      <c r="O59" s="2"/>
      <c r="P59" s="2"/>
      <c r="Q59" s="2"/>
      <c r="R59" s="2"/>
    </row>
    <row r="60" spans="1:18" x14ac:dyDescent="0.35">
      <c r="A60" s="1">
        <f t="shared" si="0"/>
        <v>42278</v>
      </c>
      <c r="B60" s="3">
        <f>LDV!B61*'EV Saturation'!B61</f>
        <v>2893</v>
      </c>
      <c r="C60" s="3">
        <f>LDV!C61*'EV Saturation'!C61</f>
        <v>167</v>
      </c>
      <c r="D60" s="3">
        <f>LDV!D61*'EV Saturation'!D61</f>
        <v>622.47688360344989</v>
      </c>
      <c r="E60" s="3">
        <f>LDV!E61*'EV Saturation'!E61</f>
        <v>15.303784302925205</v>
      </c>
      <c r="F60" s="3">
        <f>LDV!F61*'EV Saturation'!F61</f>
        <v>10.219332093624855</v>
      </c>
      <c r="N60" s="2"/>
      <c r="O60" s="2"/>
      <c r="P60" s="2"/>
      <c r="Q60" s="2"/>
      <c r="R60" s="2"/>
    </row>
    <row r="61" spans="1:18" x14ac:dyDescent="0.35">
      <c r="A61" s="1">
        <f t="shared" si="0"/>
        <v>42309</v>
      </c>
      <c r="B61" s="3">
        <f>LDV!B62*'EV Saturation'!B62</f>
        <v>2957</v>
      </c>
      <c r="C61" s="3">
        <f>LDV!C62*'EV Saturation'!C62</f>
        <v>172</v>
      </c>
      <c r="D61" s="3">
        <f>LDV!D62*'EV Saturation'!D62</f>
        <v>629.38030861437062</v>
      </c>
      <c r="E61" s="3">
        <f>LDV!E62*'EV Saturation'!E62</f>
        <v>15.459631175268292</v>
      </c>
      <c r="F61" s="3">
        <f>LDV!F62*'EV Saturation'!F62</f>
        <v>10.160060210361104</v>
      </c>
      <c r="N61" s="2"/>
      <c r="O61" s="2"/>
      <c r="P61" s="2"/>
      <c r="Q61" s="2"/>
      <c r="R61" s="2"/>
    </row>
    <row r="62" spans="1:18" x14ac:dyDescent="0.35">
      <c r="A62" s="1">
        <f t="shared" si="0"/>
        <v>42339</v>
      </c>
      <c r="B62" s="3">
        <f>LDV!B63*'EV Saturation'!B63</f>
        <v>3013</v>
      </c>
      <c r="C62" s="3">
        <f>LDV!C63*'EV Saturation'!C63</f>
        <v>176</v>
      </c>
      <c r="D62" s="3">
        <f>LDV!D63*'EV Saturation'!D63</f>
        <v>637.92221672777384</v>
      </c>
      <c r="E62" s="3">
        <f>LDV!E63*'EV Saturation'!E63</f>
        <v>15.616605136781724</v>
      </c>
      <c r="F62" s="3">
        <f>LDV!F63*'EV Saturation'!F63</f>
        <v>10.461178135444417</v>
      </c>
      <c r="N62" s="2"/>
      <c r="O62" s="2"/>
      <c r="P62" s="2"/>
      <c r="Q62" s="2"/>
      <c r="R62" s="2"/>
    </row>
    <row r="63" spans="1:18" x14ac:dyDescent="0.35">
      <c r="A63" s="1">
        <f t="shared" si="0"/>
        <v>42370</v>
      </c>
      <c r="B63" s="3">
        <f>LDV!B64*'EV Saturation'!B64</f>
        <v>3087.9999999999995</v>
      </c>
      <c r="C63" s="3">
        <f>LDV!C64*'EV Saturation'!C64</f>
        <v>183</v>
      </c>
      <c r="D63" s="3">
        <f>LDV!D64*'EV Saturation'!D64</f>
        <v>638.30260542434212</v>
      </c>
      <c r="E63" s="3">
        <f>LDV!E64*'EV Saturation'!E64</f>
        <v>15.870850049261</v>
      </c>
      <c r="F63" s="3">
        <f>LDV!F64*'EV Saturation'!F64</f>
        <v>10.826544526396944</v>
      </c>
      <c r="N63" s="2"/>
      <c r="O63" s="2"/>
      <c r="P63" s="2"/>
      <c r="Q63" s="2"/>
      <c r="R63" s="2"/>
    </row>
    <row r="64" spans="1:18" x14ac:dyDescent="0.35">
      <c r="A64" s="1">
        <f t="shared" si="0"/>
        <v>42401</v>
      </c>
      <c r="B64" s="3">
        <f>LDV!B65*'EV Saturation'!B65</f>
        <v>3188</v>
      </c>
      <c r="C64" s="3">
        <f>LDV!C65*'EV Saturation'!C65</f>
        <v>193</v>
      </c>
      <c r="D64" s="3">
        <f>LDV!D65*'EV Saturation'!D65</f>
        <v>658.04175329488373</v>
      </c>
      <c r="E64" s="3">
        <f>LDV!E65*'EV Saturation'!E65</f>
        <v>16.129194019458691</v>
      </c>
      <c r="F64" s="3">
        <f>LDV!F65*'EV Saturation'!F65</f>
        <v>10.829052685657556</v>
      </c>
      <c r="N64" s="2"/>
      <c r="O64" s="2"/>
      <c r="P64" s="2"/>
      <c r="Q64" s="2"/>
      <c r="R64" s="2"/>
    </row>
    <row r="65" spans="1:18" x14ac:dyDescent="0.35">
      <c r="A65" s="1">
        <f t="shared" si="0"/>
        <v>42430</v>
      </c>
      <c r="B65" s="3">
        <f>LDV!B66*'EV Saturation'!B66</f>
        <v>3233</v>
      </c>
      <c r="C65" s="3">
        <f>LDV!C66*'EV Saturation'!C66</f>
        <v>194.99999999999997</v>
      </c>
      <c r="D65" s="3">
        <f>LDV!D66*'EV Saturation'!D66</f>
        <v>665.41616294633047</v>
      </c>
      <c r="E65" s="3">
        <f>LDV!E66*'EV Saturation'!E66</f>
        <v>16.391635870471255</v>
      </c>
      <c r="F65" s="3">
        <f>LDV!F66*'EV Saturation'!F66</f>
        <v>11.192201183198225</v>
      </c>
      <c r="N65" s="2"/>
      <c r="O65" s="2"/>
      <c r="P65" s="2"/>
      <c r="Q65" s="2"/>
      <c r="R65" s="2"/>
    </row>
    <row r="66" spans="1:18" x14ac:dyDescent="0.35">
      <c r="A66" s="1">
        <f t="shared" si="0"/>
        <v>42461</v>
      </c>
      <c r="B66" s="3">
        <f>LDV!B67*'EV Saturation'!B67</f>
        <v>3273</v>
      </c>
      <c r="C66" s="3">
        <f>LDV!C67*'EV Saturation'!C67</f>
        <v>195</v>
      </c>
      <c r="D66" s="3">
        <f>LDV!D67*'EV Saturation'!D67</f>
        <v>661.78516867848384</v>
      </c>
      <c r="E66" s="3">
        <f>LDV!E67*'EV Saturation'!E67</f>
        <v>16.659314620821959</v>
      </c>
      <c r="F66" s="3">
        <f>LDV!F67*'EV Saturation'!F67</f>
        <v>11.555516700694218</v>
      </c>
      <c r="N66" s="2"/>
      <c r="O66" s="2"/>
      <c r="P66" s="2"/>
      <c r="Q66" s="2"/>
      <c r="R66" s="2"/>
    </row>
    <row r="67" spans="1:18" x14ac:dyDescent="0.35">
      <c r="A67" s="1">
        <f t="shared" si="0"/>
        <v>42491</v>
      </c>
      <c r="B67" s="3">
        <f>LDV!B68*'EV Saturation'!B68</f>
        <v>3370</v>
      </c>
      <c r="C67" s="3">
        <f>LDV!C68*'EV Saturation'!C68</f>
        <v>203</v>
      </c>
      <c r="D67" s="3">
        <f>LDV!D68*'EV Saturation'!D68</f>
        <v>666.14933519582678</v>
      </c>
      <c r="E67" s="3">
        <f>LDV!E68*'EV Saturation'!E68</f>
        <v>16.931665566027768</v>
      </c>
      <c r="F67" s="3">
        <f>LDV!F68*'EV Saturation'!F68</f>
        <v>11.918999238145538</v>
      </c>
      <c r="N67" s="2"/>
      <c r="O67" s="2"/>
      <c r="P67" s="2"/>
      <c r="Q67" s="2"/>
      <c r="R67" s="2"/>
    </row>
    <row r="68" spans="1:18" x14ac:dyDescent="0.35">
      <c r="A68" s="1">
        <f t="shared" si="0"/>
        <v>42522</v>
      </c>
      <c r="B68" s="3">
        <f>LDV!B69*'EV Saturation'!B69</f>
        <v>3412</v>
      </c>
      <c r="C68" s="3">
        <f>LDV!C69*'EV Saturation'!C69</f>
        <v>201</v>
      </c>
      <c r="D68" s="3">
        <f>LDV!D69*'EV Saturation'!D69</f>
        <v>673.86898181730044</v>
      </c>
      <c r="E68" s="3">
        <f>LDV!E69*'EV Saturation'!E69</f>
        <v>17.209260255360391</v>
      </c>
      <c r="F68" s="3">
        <f>LDV!F69*'EV Saturation'!F69</f>
        <v>11.921757927339137</v>
      </c>
      <c r="N68" s="2"/>
      <c r="O68" s="2"/>
      <c r="P68" s="2"/>
      <c r="Q68" s="2"/>
      <c r="R68" s="2"/>
    </row>
    <row r="69" spans="1:18" x14ac:dyDescent="0.35">
      <c r="A69" s="1">
        <f t="shared" ref="A69:A132" si="1">EDATE(A68,1)</f>
        <v>42552</v>
      </c>
      <c r="B69" s="3">
        <f>LDV!B70*'EV Saturation'!B70</f>
        <v>3451</v>
      </c>
      <c r="C69" s="3">
        <f>LDV!C70*'EV Saturation'!C70</f>
        <v>207</v>
      </c>
      <c r="D69" s="3">
        <f>LDV!D70*'EV Saturation'!D70</f>
        <v>691.22183429301879</v>
      </c>
      <c r="E69" s="3">
        <f>LDV!E70*'EV Saturation'!E70</f>
        <v>17.492674712257834</v>
      </c>
      <c r="F69" s="3">
        <f>LDV!F70*'EV Saturation'!F70</f>
        <v>12.285490994723444</v>
      </c>
      <c r="N69" s="2"/>
      <c r="O69" s="2"/>
      <c r="P69" s="2"/>
      <c r="Q69" s="2"/>
      <c r="R69" s="2"/>
    </row>
    <row r="70" spans="1:18" x14ac:dyDescent="0.35">
      <c r="A70" s="1">
        <f t="shared" si="1"/>
        <v>42583</v>
      </c>
      <c r="B70" s="3">
        <f>LDV!B71*'EV Saturation'!B71</f>
        <v>3548</v>
      </c>
      <c r="C70" s="3">
        <f>LDV!C71*'EV Saturation'!C71</f>
        <v>209</v>
      </c>
      <c r="D70" s="3">
        <f>LDV!D71*'EV Saturation'!D71</f>
        <v>688.56926863193883</v>
      </c>
      <c r="E70" s="3">
        <f>LDV!E71*'EV Saturation'!E71</f>
        <v>17.781340285998155</v>
      </c>
      <c r="F70" s="3">
        <f>LDV!F71*'EV Saturation'!F71</f>
        <v>12.649391082063072</v>
      </c>
      <c r="N70" s="2"/>
      <c r="O70" s="2"/>
      <c r="P70" s="2"/>
      <c r="Q70" s="2"/>
      <c r="R70" s="2"/>
    </row>
    <row r="71" spans="1:18" x14ac:dyDescent="0.35">
      <c r="A71" s="1">
        <f t="shared" si="1"/>
        <v>42614</v>
      </c>
      <c r="B71" s="3">
        <f>LDV!B72*'EV Saturation'!B72</f>
        <v>3650</v>
      </c>
      <c r="C71" s="3">
        <f>LDV!C72*'EV Saturation'!C72</f>
        <v>214</v>
      </c>
      <c r="D71" s="3">
        <f>LDV!D72*'EV Saturation'!D72</f>
        <v>702.90766619002238</v>
      </c>
      <c r="E71" s="3">
        <f>LDV!E72*'EV Saturation'!E72</f>
        <v>18.076402049399604</v>
      </c>
      <c r="F71" s="3">
        <f>LDV!F72*'EV Saturation'!F72</f>
        <v>13.015931760578207</v>
      </c>
      <c r="N71" s="2"/>
      <c r="O71" s="2"/>
      <c r="P71" s="2"/>
      <c r="Q71" s="2"/>
      <c r="R71" s="2"/>
    </row>
    <row r="72" spans="1:18" x14ac:dyDescent="0.35">
      <c r="A72" s="1">
        <f t="shared" si="1"/>
        <v>42644</v>
      </c>
      <c r="B72" s="3">
        <f>LDV!B73*'EV Saturation'!B73</f>
        <v>3742</v>
      </c>
      <c r="C72" s="3">
        <f>LDV!C73*'EV Saturation'!C73</f>
        <v>221</v>
      </c>
      <c r="D72" s="3">
        <f>LDV!D73*'EV Saturation'!D73</f>
        <v>710.24253810794096</v>
      </c>
      <c r="E72" s="3">
        <f>LDV!E73*'EV Saturation'!E73</f>
        <v>18.377295432244424</v>
      </c>
      <c r="F72" s="3">
        <f>LDV!F73*'EV Saturation'!F73</f>
        <v>13.380166459814633</v>
      </c>
      <c r="N72" s="2"/>
      <c r="O72" s="2"/>
      <c r="P72" s="2"/>
      <c r="Q72" s="2"/>
      <c r="R72" s="2"/>
    </row>
    <row r="73" spans="1:18" x14ac:dyDescent="0.35">
      <c r="A73" s="1">
        <f t="shared" si="1"/>
        <v>42675</v>
      </c>
      <c r="B73" s="3">
        <f>LDV!B74*'EV Saturation'!B74</f>
        <v>3875</v>
      </c>
      <c r="C73" s="3">
        <f>LDV!C74*'EV Saturation'!C74</f>
        <v>228</v>
      </c>
      <c r="D73" s="3">
        <f>LDV!D74*'EV Saturation'!D74</f>
        <v>711.20896487373659</v>
      </c>
      <c r="E73" s="3">
        <f>LDV!E74*'EV Saturation'!E74</f>
        <v>18.685158529155597</v>
      </c>
      <c r="F73" s="3">
        <f>LDV!F74*'EV Saturation'!F74</f>
        <v>14.105876597107745</v>
      </c>
      <c r="N73" s="2"/>
      <c r="O73" s="2"/>
      <c r="P73" s="2"/>
      <c r="Q73" s="2"/>
      <c r="R73" s="2"/>
    </row>
    <row r="74" spans="1:18" x14ac:dyDescent="0.35">
      <c r="A74" s="1">
        <f t="shared" si="1"/>
        <v>42705</v>
      </c>
      <c r="B74" s="3">
        <f>LDV!B75*'EV Saturation'!B75</f>
        <v>3957</v>
      </c>
      <c r="C74" s="3">
        <f>LDV!C75*'EV Saturation'!C75</f>
        <v>241</v>
      </c>
      <c r="D74" s="3">
        <f>LDV!D75*'EV Saturation'!D75</f>
        <v>728.91822712616852</v>
      </c>
      <c r="E74" s="3">
        <f>LDV!E75*'EV Saturation'!E75</f>
        <v>18.972635955678005</v>
      </c>
      <c r="F74" s="3">
        <f>LDV!F75*'EV Saturation'!F75</f>
        <v>14.109136918153469</v>
      </c>
      <c r="N74" s="2"/>
      <c r="O74" s="2"/>
      <c r="P74" s="2"/>
      <c r="Q74" s="2"/>
      <c r="R74" s="2"/>
    </row>
    <row r="75" spans="1:18" x14ac:dyDescent="0.35">
      <c r="A75" s="1">
        <f t="shared" si="1"/>
        <v>42736</v>
      </c>
      <c r="B75" s="3">
        <f>LDV!B76*'EV Saturation'!B76</f>
        <v>4018</v>
      </c>
      <c r="C75" s="3">
        <f>LDV!C76*'EV Saturation'!C76</f>
        <v>244</v>
      </c>
      <c r="D75" s="3">
        <f>LDV!D76*'EV Saturation'!D76</f>
        <v>734.45044500943231</v>
      </c>
      <c r="E75" s="3">
        <f>LDV!E76*'EV Saturation'!E76</f>
        <v>19.319394382985038</v>
      </c>
      <c r="F75" s="3">
        <f>LDV!F76*'EV Saturation'!F76</f>
        <v>16.230160607582675</v>
      </c>
      <c r="N75" s="2"/>
      <c r="O75" s="2"/>
      <c r="P75" s="2"/>
      <c r="Q75" s="2"/>
      <c r="R75" s="2"/>
    </row>
    <row r="76" spans="1:18" x14ac:dyDescent="0.35">
      <c r="A76" s="1">
        <f t="shared" si="1"/>
        <v>42767</v>
      </c>
      <c r="B76" s="3">
        <f>LDV!B77*'EV Saturation'!B77</f>
        <v>4143</v>
      </c>
      <c r="C76" s="3">
        <f>LDV!C77*'EV Saturation'!C77</f>
        <v>247.99999999999997</v>
      </c>
      <c r="D76" s="3">
        <f>LDV!D77*'EV Saturation'!D77</f>
        <v>751.0048875998508</v>
      </c>
      <c r="E76" s="3">
        <f>LDV!E77*'EV Saturation'!E77</f>
        <v>19.639508210172561</v>
      </c>
      <c r="F76" s="3">
        <f>LDV!F77*'EV Saturation'!F77</f>
        <v>18.355604189976585</v>
      </c>
      <c r="N76" s="2"/>
      <c r="O76" s="2"/>
      <c r="P76" s="2"/>
      <c r="Q76" s="2"/>
      <c r="R76" s="2"/>
    </row>
    <row r="77" spans="1:18" x14ac:dyDescent="0.35">
      <c r="A77" s="1">
        <f t="shared" si="1"/>
        <v>42795</v>
      </c>
      <c r="B77" s="3">
        <f>LDV!B78*'EV Saturation'!B78</f>
        <v>4273</v>
      </c>
      <c r="C77" s="3">
        <f>LDV!C78*'EV Saturation'!C78</f>
        <v>250</v>
      </c>
      <c r="D77" s="3">
        <f>LDV!D78*'EV Saturation'!D78</f>
        <v>759.55428173323787</v>
      </c>
      <c r="E77" s="3">
        <f>LDV!E78*'EV Saturation'!E78</f>
        <v>19.960250601426868</v>
      </c>
      <c r="F77" s="3">
        <f>LDV!F78*'EV Saturation'!F78</f>
        <v>20.485467665335197</v>
      </c>
      <c r="N77" s="2"/>
      <c r="O77" s="2"/>
      <c r="P77" s="2"/>
      <c r="Q77" s="2"/>
      <c r="R77" s="2"/>
    </row>
    <row r="78" spans="1:18" x14ac:dyDescent="0.35">
      <c r="A78" s="1">
        <f t="shared" si="1"/>
        <v>42826</v>
      </c>
      <c r="B78" s="3">
        <f>LDV!B79*'EV Saturation'!B79</f>
        <v>4392</v>
      </c>
      <c r="C78" s="3">
        <f>LDV!C79*'EV Saturation'!C79</f>
        <v>261</v>
      </c>
      <c r="D78" s="3">
        <f>LDV!D79*'EV Saturation'!D79</f>
        <v>754.0986274095934</v>
      </c>
      <c r="E78" s="3">
        <f>LDV!E79*'EV Saturation'!E79</f>
        <v>20.281621556747954</v>
      </c>
      <c r="F78" s="3">
        <f>LDV!F79*'EV Saturation'!F79</f>
        <v>22.619751033658517</v>
      </c>
      <c r="N78" s="2"/>
      <c r="O78" s="2"/>
      <c r="P78" s="2"/>
      <c r="Q78" s="2"/>
      <c r="R78" s="2"/>
    </row>
    <row r="79" spans="1:18" x14ac:dyDescent="0.35">
      <c r="A79" s="1">
        <f t="shared" si="1"/>
        <v>42856</v>
      </c>
      <c r="B79" s="3">
        <f>LDV!B80*'EV Saturation'!B80</f>
        <v>4509</v>
      </c>
      <c r="C79" s="3">
        <f>LDV!C80*'EV Saturation'!C80</f>
        <v>269</v>
      </c>
      <c r="D79" s="3">
        <f>LDV!D80*'EV Saturation'!D80</f>
        <v>768.63792462891763</v>
      </c>
      <c r="E79" s="3">
        <f>LDV!E80*'EV Saturation'!E80</f>
        <v>20.603621076135816</v>
      </c>
      <c r="F79" s="3">
        <f>LDV!F80*'EV Saturation'!F80</f>
        <v>24.758454294946539</v>
      </c>
      <c r="N79" s="2"/>
      <c r="O79" s="2"/>
      <c r="P79" s="2"/>
      <c r="Q79" s="2"/>
      <c r="R79" s="2"/>
    </row>
    <row r="80" spans="1:18" x14ac:dyDescent="0.35">
      <c r="A80" s="1">
        <f t="shared" si="1"/>
        <v>42887</v>
      </c>
      <c r="B80" s="3">
        <f>LDV!B81*'EV Saturation'!B81</f>
        <v>4635</v>
      </c>
      <c r="C80" s="3">
        <f>LDV!C81*'EV Saturation'!C81</f>
        <v>280</v>
      </c>
      <c r="D80" s="3">
        <f>LDV!D81*'EV Saturation'!D81</f>
        <v>768.17217339121021</v>
      </c>
      <c r="E80" s="3">
        <f>LDV!E81*'EV Saturation'!E81</f>
        <v>20.926249159590462</v>
      </c>
      <c r="F80" s="3">
        <f>LDV!F81*'EV Saturation'!F81</f>
        <v>26.901577449199266</v>
      </c>
      <c r="N80" s="2"/>
      <c r="O80" s="2"/>
      <c r="P80" s="2"/>
      <c r="Q80" s="2"/>
      <c r="R80" s="2"/>
    </row>
    <row r="81" spans="1:18" x14ac:dyDescent="0.35">
      <c r="A81" s="1">
        <f t="shared" si="1"/>
        <v>42917</v>
      </c>
      <c r="B81" s="3">
        <f>LDV!B82*'EV Saturation'!B82</f>
        <v>4769</v>
      </c>
      <c r="C81" s="3">
        <f>LDV!C82*'EV Saturation'!C82</f>
        <v>288</v>
      </c>
      <c r="D81" s="3">
        <f>LDV!D82*'EV Saturation'!D82</f>
        <v>779.70137369647148</v>
      </c>
      <c r="E81" s="3">
        <f>LDV!E82*'EV Saturation'!E82</f>
        <v>21.249505807111888</v>
      </c>
      <c r="F81" s="3">
        <f>LDV!F82*'EV Saturation'!F82</f>
        <v>29.049120496416698</v>
      </c>
      <c r="N81" s="2"/>
      <c r="O81" s="2"/>
      <c r="P81" s="2"/>
      <c r="Q81" s="2"/>
      <c r="R81" s="2"/>
    </row>
    <row r="82" spans="1:18" x14ac:dyDescent="0.35">
      <c r="A82" s="1">
        <f t="shared" si="1"/>
        <v>42948</v>
      </c>
      <c r="B82" s="3">
        <f>LDV!B83*'EV Saturation'!B83</f>
        <v>4870</v>
      </c>
      <c r="C82" s="3">
        <f>LDV!C83*'EV Saturation'!C83</f>
        <v>298</v>
      </c>
      <c r="D82" s="3">
        <f>LDV!D83*'EV Saturation'!D83</f>
        <v>789.22552554470099</v>
      </c>
      <c r="E82" s="3">
        <f>LDV!E83*'EV Saturation'!E83</f>
        <v>21.573391018700089</v>
      </c>
      <c r="F82" s="3">
        <f>LDV!F83*'EV Saturation'!F83</f>
        <v>31.201083436598836</v>
      </c>
      <c r="N82" s="2"/>
      <c r="O82" s="2"/>
      <c r="P82" s="2"/>
      <c r="Q82" s="2"/>
      <c r="R82" s="2"/>
    </row>
    <row r="83" spans="1:18" x14ac:dyDescent="0.35">
      <c r="A83" s="1">
        <f t="shared" si="1"/>
        <v>42979</v>
      </c>
      <c r="B83" s="3">
        <f>LDV!B84*'EV Saturation'!B84</f>
        <v>4960</v>
      </c>
      <c r="C83" s="3">
        <f>LDV!C84*'EV Saturation'!C84</f>
        <v>316</v>
      </c>
      <c r="D83" s="3">
        <f>LDV!D84*'EV Saturation'!D84</f>
        <v>802.74462893589919</v>
      </c>
      <c r="E83" s="3">
        <f>LDV!E84*'EV Saturation'!E84</f>
        <v>21.897904794355075</v>
      </c>
      <c r="F83" s="3">
        <f>LDV!F84*'EV Saturation'!F84</f>
        <v>33.357466269745679</v>
      </c>
      <c r="N83" s="2"/>
      <c r="O83" s="2"/>
      <c r="P83" s="2"/>
      <c r="Q83" s="2"/>
      <c r="R83" s="2"/>
    </row>
    <row r="84" spans="1:18" x14ac:dyDescent="0.35">
      <c r="A84" s="1">
        <f t="shared" si="1"/>
        <v>43009</v>
      </c>
      <c r="B84" s="3">
        <f>LDV!B85*'EV Saturation'!B85</f>
        <v>5063</v>
      </c>
      <c r="C84" s="3">
        <f>LDV!C85*'EV Saturation'!C85</f>
        <v>330</v>
      </c>
      <c r="D84" s="3">
        <f>LDV!D85*'EV Saturation'!D85</f>
        <v>816.25868387006597</v>
      </c>
      <c r="E84" s="3">
        <f>LDV!E85*'EV Saturation'!E85</f>
        <v>22.223047134076836</v>
      </c>
      <c r="F84" s="3">
        <f>LDV!F85*'EV Saturation'!F85</f>
        <v>35.51826899585722</v>
      </c>
      <c r="N84" s="2"/>
      <c r="O84" s="2"/>
      <c r="P84" s="2"/>
      <c r="Q84" s="2"/>
      <c r="R84" s="2"/>
    </row>
    <row r="85" spans="1:18" x14ac:dyDescent="0.35">
      <c r="A85" s="1">
        <f t="shared" si="1"/>
        <v>43040</v>
      </c>
      <c r="B85" s="3">
        <f>LDV!B86*'EV Saturation'!B86</f>
        <v>5156</v>
      </c>
      <c r="C85" s="3">
        <f>LDV!C86*'EV Saturation'!C86</f>
        <v>339</v>
      </c>
      <c r="D85" s="3">
        <f>LDV!D86*'EV Saturation'!D86</f>
        <v>828.76769034720121</v>
      </c>
      <c r="E85" s="3">
        <f>LDV!E86*'EV Saturation'!E86</f>
        <v>22.548818037865377</v>
      </c>
      <c r="F85" s="3">
        <f>LDV!F86*'EV Saturation'!F86</f>
        <v>37.683491614933466</v>
      </c>
      <c r="N85" s="2"/>
      <c r="O85" s="2"/>
      <c r="P85" s="2"/>
      <c r="Q85" s="2"/>
      <c r="R85" s="2"/>
    </row>
    <row r="86" spans="1:18" x14ac:dyDescent="0.35">
      <c r="A86" s="1">
        <f t="shared" si="1"/>
        <v>43070</v>
      </c>
      <c r="B86" s="3">
        <f>LDV!B87*'EV Saturation'!B87</f>
        <v>5201</v>
      </c>
      <c r="C86" s="3">
        <f>LDV!C87*'EV Saturation'!C87</f>
        <v>350</v>
      </c>
      <c r="D86" s="3">
        <f>LDV!D87*'EV Saturation'!D87</f>
        <v>849.33288589251572</v>
      </c>
      <c r="E86" s="3">
        <f>LDV!E87*'EV Saturation'!E87</f>
        <v>22.813979980509874</v>
      </c>
      <c r="F86" s="3">
        <f>LDV!F87*'EV Saturation'!F87</f>
        <v>39.853134126974446</v>
      </c>
      <c r="N86" s="2"/>
      <c r="O86" s="2"/>
      <c r="P86" s="2"/>
      <c r="Q86" s="2"/>
      <c r="R86" s="2"/>
    </row>
    <row r="87" spans="1:18" x14ac:dyDescent="0.35">
      <c r="A87" s="1">
        <f t="shared" si="1"/>
        <v>43101</v>
      </c>
      <c r="B87" s="3">
        <f>LDV!B88*'EV Saturation'!B88</f>
        <v>5242</v>
      </c>
      <c r="C87" s="3">
        <f>LDV!C88*'EV Saturation'!C88</f>
        <v>358.99999999999994</v>
      </c>
      <c r="D87" s="3">
        <f>LDV!D88*'EV Saturation'!D88</f>
        <v>853.59583010286144</v>
      </c>
      <c r="E87" s="3">
        <f>LDV!E88*'EV Saturation'!E88</f>
        <v>23.27843295806375</v>
      </c>
      <c r="F87" s="3">
        <f>LDV!F88*'EV Saturation'!F88</f>
        <v>40.125736939074727</v>
      </c>
      <c r="N87" s="2"/>
      <c r="O87" s="2"/>
      <c r="P87" s="2"/>
      <c r="Q87" s="2"/>
      <c r="R87" s="2"/>
    </row>
    <row r="88" spans="1:18" x14ac:dyDescent="0.35">
      <c r="A88" s="1">
        <f t="shared" si="1"/>
        <v>43132</v>
      </c>
      <c r="B88" s="3">
        <f>LDV!B89*'EV Saturation'!B89</f>
        <v>5362</v>
      </c>
      <c r="C88" s="3">
        <f>LDV!C89*'EV Saturation'!C89</f>
        <v>360.99999999999994</v>
      </c>
      <c r="D88" s="3">
        <f>LDV!D89*'EV Saturation'!D89</f>
        <v>867.0391446469032</v>
      </c>
      <c r="E88" s="3">
        <f>LDV!E89*'EV Saturation'!E89</f>
        <v>23.682587560629599</v>
      </c>
      <c r="F88" s="3">
        <f>LDV!F89*'EV Saturation'!F89</f>
        <v>40.278267792467176</v>
      </c>
      <c r="N88" s="2"/>
      <c r="O88" s="2"/>
      <c r="P88" s="2"/>
      <c r="Q88" s="2"/>
      <c r="R88" s="2"/>
    </row>
    <row r="89" spans="1:18" x14ac:dyDescent="0.35">
      <c r="A89" s="1">
        <f t="shared" si="1"/>
        <v>43160</v>
      </c>
      <c r="B89" s="3">
        <f>LDV!B90*'EV Saturation'!B90</f>
        <v>5399.0000000000009</v>
      </c>
      <c r="C89" s="3">
        <f>LDV!C90*'EV Saturation'!C90</f>
        <v>359.00000000000006</v>
      </c>
      <c r="D89" s="3">
        <f>LDV!D90*'EV Saturation'!D90</f>
        <v>874.56180231669941</v>
      </c>
      <c r="E89" s="3">
        <f>LDV!E90*'EV Saturation'!E90</f>
        <v>24.086879987812637</v>
      </c>
      <c r="F89" s="3">
        <f>LDV!F90*'EV Saturation'!F90</f>
        <v>40.351317695487971</v>
      </c>
      <c r="N89" s="2"/>
      <c r="O89" s="2"/>
      <c r="P89" s="2"/>
      <c r="Q89" s="2"/>
      <c r="R89" s="2"/>
    </row>
    <row r="90" spans="1:18" x14ac:dyDescent="0.35">
      <c r="A90" s="1">
        <f t="shared" si="1"/>
        <v>43191</v>
      </c>
      <c r="B90" s="3">
        <f>LDV!B91*'EV Saturation'!B91</f>
        <v>5498</v>
      </c>
      <c r="C90" s="3">
        <f>LDV!C91*'EV Saturation'!C91</f>
        <v>367</v>
      </c>
      <c r="D90" s="3">
        <f>LDV!D91*'EV Saturation'!D91</f>
        <v>884.71512944377616</v>
      </c>
      <c r="E90" s="3">
        <f>LDV!E91*'EV Saturation'!E91</f>
        <v>24.492112121938483</v>
      </c>
      <c r="F90" s="3">
        <f>LDV!F91*'EV Saturation'!F91</f>
        <v>40.792758434285403</v>
      </c>
      <c r="N90" s="2"/>
      <c r="O90" s="2"/>
      <c r="P90" s="2"/>
      <c r="Q90" s="2"/>
      <c r="R90" s="2"/>
    </row>
    <row r="91" spans="1:18" x14ac:dyDescent="0.35">
      <c r="A91" s="1">
        <f t="shared" si="1"/>
        <v>43221</v>
      </c>
      <c r="B91" s="3">
        <f>LDV!B92*'EV Saturation'!B92</f>
        <v>5640.0000000000009</v>
      </c>
      <c r="C91" s="3">
        <f>LDV!C92*'EV Saturation'!C92</f>
        <v>376</v>
      </c>
      <c r="D91" s="3">
        <f>LDV!D92*'EV Saturation'!D92</f>
        <v>907.30976004175318</v>
      </c>
      <c r="E91" s="3">
        <f>LDV!E92*'EV Saturation'!E92</f>
        <v>24.897481523961517</v>
      </c>
      <c r="F91" s="3">
        <f>LDV!F92*'EV Saturation'!F92</f>
        <v>40.792758434285403</v>
      </c>
      <c r="N91" s="2"/>
      <c r="O91" s="2"/>
      <c r="P91" s="2"/>
      <c r="Q91" s="2"/>
      <c r="R91" s="2"/>
    </row>
    <row r="92" spans="1:18" x14ac:dyDescent="0.35">
      <c r="A92" s="1">
        <f t="shared" si="1"/>
        <v>43252</v>
      </c>
      <c r="B92" s="3">
        <f>LDV!B93*'EV Saturation'!B93</f>
        <v>5717</v>
      </c>
      <c r="C92" s="3">
        <f>LDV!C93*'EV Saturation'!C93</f>
        <v>386</v>
      </c>
      <c r="D92" s="3">
        <f>LDV!D93*'EV Saturation'!D93</f>
        <v>923.90345037606733</v>
      </c>
      <c r="E92" s="3">
        <f>LDV!E93*'EV Saturation'!E93</f>
        <v>25.303791189647367</v>
      </c>
      <c r="F92" s="3">
        <f>LDV!F93*'EV Saturation'!F93</f>
        <v>40.792758434285396</v>
      </c>
      <c r="N92" s="2"/>
      <c r="O92" s="2"/>
      <c r="P92" s="2"/>
      <c r="Q92" s="2"/>
      <c r="R92" s="2"/>
    </row>
    <row r="93" spans="1:18" x14ac:dyDescent="0.35">
      <c r="A93" s="1">
        <f t="shared" si="1"/>
        <v>43282</v>
      </c>
      <c r="B93" s="3">
        <f>LDV!B94*'EV Saturation'!B94</f>
        <v>5845</v>
      </c>
      <c r="C93" s="3">
        <f>LDV!C94*'EV Saturation'!C94</f>
        <v>395</v>
      </c>
      <c r="D93" s="3">
        <f>LDV!D94*'EV Saturation'!D94</f>
        <v>925.49700399920425</v>
      </c>
      <c r="E93" s="3">
        <f>LDV!E94*'EV Saturation'!E94</f>
        <v>25.710237566510401</v>
      </c>
      <c r="F93" s="3">
        <f>LDV!F94*'EV Saturation'!F94</f>
        <v>40.792758434285403</v>
      </c>
      <c r="N93" s="2"/>
      <c r="O93" s="2"/>
      <c r="P93" s="2"/>
      <c r="Q93" s="2"/>
      <c r="R93" s="2"/>
    </row>
    <row r="94" spans="1:18" x14ac:dyDescent="0.35">
      <c r="A94" s="1">
        <f t="shared" si="1"/>
        <v>43313</v>
      </c>
      <c r="B94" s="3">
        <f>LDV!B95*'EV Saturation'!B95</f>
        <v>5980</v>
      </c>
      <c r="C94" s="3">
        <f>LDV!C95*'EV Saturation'!C95</f>
        <v>406</v>
      </c>
      <c r="D94" s="3">
        <f>LDV!D95*'EV Saturation'!D95</f>
        <v>931.08961680195841</v>
      </c>
      <c r="E94" s="3">
        <f>LDV!E95*'EV Saturation'!E95</f>
        <v>26.117624763756254</v>
      </c>
      <c r="F94" s="3">
        <f>LDV!F95*'EV Saturation'!F95</f>
        <v>40.792758434285403</v>
      </c>
      <c r="N94" s="2"/>
      <c r="O94" s="2"/>
      <c r="P94" s="2"/>
      <c r="Q94" s="2"/>
      <c r="R94" s="2"/>
    </row>
    <row r="95" spans="1:18" x14ac:dyDescent="0.35">
      <c r="A95" s="1">
        <f t="shared" si="1"/>
        <v>43344</v>
      </c>
      <c r="B95" s="3">
        <f>LDV!B96*'EV Saturation'!B96</f>
        <v>6105</v>
      </c>
      <c r="C95" s="3">
        <f>LDV!C96*'EV Saturation'!C96</f>
        <v>417</v>
      </c>
      <c r="D95" s="3">
        <f>LDV!D96*'EV Saturation'!D96</f>
        <v>937.68209345025537</v>
      </c>
      <c r="E95" s="3">
        <f>LDV!E96*'EV Saturation'!E96</f>
        <v>26.525148115459288</v>
      </c>
      <c r="F95" s="3">
        <f>LDV!F96*'EV Saturation'!F96</f>
        <v>40.792758434285403</v>
      </c>
      <c r="N95" s="2"/>
      <c r="O95" s="2"/>
      <c r="P95" s="2"/>
      <c r="Q95" s="2"/>
      <c r="R95" s="2"/>
    </row>
    <row r="96" spans="1:18" x14ac:dyDescent="0.35">
      <c r="A96" s="1">
        <f t="shared" si="1"/>
        <v>43374</v>
      </c>
      <c r="B96" s="3">
        <f>LDV!B97*'EV Saturation'!B97</f>
        <v>6242</v>
      </c>
      <c r="C96" s="3">
        <f>LDV!C97*'EV Saturation'!C97</f>
        <v>424</v>
      </c>
      <c r="D96" s="3">
        <f>LDV!D97*'EV Saturation'!D97</f>
        <v>945.27362872144965</v>
      </c>
      <c r="E96" s="3">
        <f>LDV!E97*'EV Saturation'!E97</f>
        <v>26.933612844265138</v>
      </c>
      <c r="F96" s="3">
        <f>LDV!F97*'EV Saturation'!F97</f>
        <v>40.792758434285403</v>
      </c>
      <c r="N96" s="2"/>
      <c r="O96" s="2"/>
      <c r="P96" s="2"/>
      <c r="Q96" s="2"/>
      <c r="R96" s="2"/>
    </row>
    <row r="97" spans="1:18" x14ac:dyDescent="0.35">
      <c r="A97" s="1">
        <f t="shared" si="1"/>
        <v>43405</v>
      </c>
      <c r="B97" s="3">
        <f>LDV!B98*'EV Saturation'!B98</f>
        <v>6477</v>
      </c>
      <c r="C97" s="3">
        <f>LDV!C98*'EV Saturation'!C98</f>
        <v>435</v>
      </c>
      <c r="D97" s="3">
        <f>LDV!D98*'EV Saturation'!D98</f>
        <v>963.86502839490652</v>
      </c>
      <c r="E97" s="3">
        <f>LDV!E98*'EV Saturation'!E98</f>
        <v>27.342213170808172</v>
      </c>
      <c r="F97" s="3">
        <f>LDV!F98*'EV Saturation'!F98</f>
        <v>40.792758434285403</v>
      </c>
      <c r="N97" s="2"/>
      <c r="O97" s="2"/>
      <c r="P97" s="2"/>
      <c r="Q97" s="2"/>
      <c r="R97" s="2"/>
    </row>
    <row r="98" spans="1:18" x14ac:dyDescent="0.35">
      <c r="A98" s="1">
        <f t="shared" si="1"/>
        <v>43435</v>
      </c>
      <c r="B98" s="3">
        <f>LDV!B99*'EV Saturation'!B99</f>
        <v>6552.0000000000009</v>
      </c>
      <c r="C98" s="3">
        <f>LDV!C99*'EV Saturation'!C99</f>
        <v>455</v>
      </c>
      <c r="D98" s="3">
        <f>LDV!D99*'EV Saturation'!D99</f>
        <v>976.45548613454059</v>
      </c>
      <c r="E98" s="3">
        <f>LDV!E99*'EV Saturation'!E99</f>
        <v>27.751755431174047</v>
      </c>
      <c r="F98" s="3">
        <f>LDV!F99*'EV Saturation'!F99</f>
        <v>40.792758434285403</v>
      </c>
      <c r="N98" s="2"/>
      <c r="O98" s="2"/>
      <c r="P98" s="2"/>
      <c r="Q98" s="2"/>
      <c r="R98" s="2"/>
    </row>
    <row r="99" spans="1:18" x14ac:dyDescent="0.35">
      <c r="A99" s="1">
        <f t="shared" si="1"/>
        <v>43466</v>
      </c>
      <c r="B99" s="3">
        <f>LDV!B100*'EV Saturation'!B100</f>
        <v>6630</v>
      </c>
      <c r="C99" s="3">
        <f>LDV!C100*'EV Saturation'!C100</f>
        <v>463.99999999999994</v>
      </c>
      <c r="D99" s="3">
        <f>LDV!D100*'EV Saturation'!D100</f>
        <v>983.0587488616909</v>
      </c>
      <c r="E99" s="3">
        <f>LDV!E100*'EV Saturation'!E100</f>
        <v>28.148492704023749</v>
      </c>
      <c r="F99" s="3">
        <f>LDV!F100*'EV Saturation'!F100</f>
        <v>40.792758434285403</v>
      </c>
      <c r="N99" s="2"/>
      <c r="O99" s="2"/>
      <c r="P99" s="2"/>
      <c r="Q99" s="2"/>
      <c r="R99" s="2"/>
    </row>
    <row r="100" spans="1:18" x14ac:dyDescent="0.35">
      <c r="A100" s="1">
        <f t="shared" si="1"/>
        <v>43497</v>
      </c>
      <c r="B100" s="3">
        <f>LDV!B101*'EV Saturation'!B101</f>
        <v>6846</v>
      </c>
      <c r="C100" s="3">
        <f>LDV!C101*'EV Saturation'!C101</f>
        <v>479</v>
      </c>
      <c r="D100" s="3">
        <f>LDV!D101*'EV Saturation'!D101</f>
        <v>1000.6614283682718</v>
      </c>
      <c r="E100" s="3">
        <f>LDV!E101*'EV Saturation'!E101</f>
        <v>28.545813197442932</v>
      </c>
      <c r="F100" s="3">
        <f>LDV!F101*'EV Saturation'!F101</f>
        <v>40.792758434285396</v>
      </c>
      <c r="N100" s="2"/>
      <c r="O100" s="2"/>
      <c r="P100" s="2"/>
      <c r="Q100" s="2"/>
      <c r="R100" s="2"/>
    </row>
    <row r="101" spans="1:18" x14ac:dyDescent="0.35">
      <c r="A101" s="1">
        <f t="shared" si="1"/>
        <v>43525</v>
      </c>
      <c r="B101" s="3">
        <f>LDV!B102*'EV Saturation'!B102</f>
        <v>7088</v>
      </c>
      <c r="C101" s="3">
        <f>LDV!C102*'EV Saturation'!C102</f>
        <v>489</v>
      </c>
      <c r="D101" s="3">
        <f>LDV!D102*'EV Saturation'!D102</f>
        <v>1002.0000000000001</v>
      </c>
      <c r="E101" s="3">
        <f>LDV!E102*'EV Saturation'!E102</f>
        <v>35</v>
      </c>
      <c r="F101" s="3">
        <f>LDV!F102*'EV Saturation'!F102</f>
        <v>40.999999999999993</v>
      </c>
      <c r="N101" s="2"/>
      <c r="O101" s="2"/>
      <c r="P101" s="2"/>
      <c r="Q101" s="2"/>
      <c r="R101" s="2"/>
    </row>
    <row r="102" spans="1:18" x14ac:dyDescent="0.35">
      <c r="A102" s="1">
        <f t="shared" si="1"/>
        <v>43556</v>
      </c>
      <c r="B102" s="3">
        <f>LDV!B103*'EV Saturation'!B103</f>
        <v>7222</v>
      </c>
      <c r="C102" s="3">
        <f>LDV!C103*'EV Saturation'!C103</f>
        <v>506</v>
      </c>
      <c r="D102" s="3">
        <f>LDV!D103*'EV Saturation'!D103</f>
        <v>1013.451120438062</v>
      </c>
      <c r="E102" s="3">
        <f>LDV!E103*'EV Saturation'!E103</f>
        <v>35.397679670605854</v>
      </c>
      <c r="F102" s="3">
        <f>LDV!F103*'EV Saturation'!F103</f>
        <v>41.151199891332212</v>
      </c>
      <c r="N102" s="2"/>
      <c r="O102" s="2"/>
      <c r="P102" s="2"/>
      <c r="Q102" s="2"/>
      <c r="R102" s="2"/>
    </row>
    <row r="103" spans="1:18" x14ac:dyDescent="0.35">
      <c r="A103" s="1">
        <f t="shared" si="1"/>
        <v>43586</v>
      </c>
      <c r="B103" s="3">
        <f>LDV!B104*'EV Saturation'!B104</f>
        <v>7366</v>
      </c>
      <c r="C103" s="3">
        <f>LDV!C104*'EV Saturation'!C104</f>
        <v>514</v>
      </c>
      <c r="D103" s="3">
        <f>LDV!D104*'EV Saturation'!D104</f>
        <v>1016.6942242825786</v>
      </c>
      <c r="E103" s="3">
        <f>LDV!E104*'EV Saturation'!E104</f>
        <v>35.795134926682223</v>
      </c>
      <c r="F103" s="3">
        <f>LDV!F104*'EV Saturation'!F104</f>
        <v>41.510640790739053</v>
      </c>
      <c r="N103" s="2"/>
      <c r="O103" s="2"/>
      <c r="P103" s="2"/>
      <c r="Q103" s="2"/>
      <c r="R103" s="2"/>
    </row>
    <row r="104" spans="1:18" x14ac:dyDescent="0.35">
      <c r="A104" s="1">
        <f t="shared" si="1"/>
        <v>43617</v>
      </c>
      <c r="B104" s="3">
        <f>LDV!B105*'EV Saturation'!B105</f>
        <v>7491</v>
      </c>
      <c r="C104" s="3">
        <f>LDV!C105*'EV Saturation'!C105</f>
        <v>532</v>
      </c>
      <c r="D104" s="3">
        <f>LDV!D105*'EV Saturation'!D105</f>
        <v>1035.10933071524</v>
      </c>
      <c r="E104" s="3">
        <f>LDV!E105*'EV Saturation'!E105</f>
        <v>36.193173774474744</v>
      </c>
      <c r="F104" s="3">
        <f>LDV!F105*'EV Saturation'!F105</f>
        <v>41.697495510285421</v>
      </c>
      <c r="N104" s="2"/>
      <c r="O104" s="2"/>
      <c r="P104" s="2"/>
      <c r="Q104" s="2"/>
      <c r="R104" s="2"/>
    </row>
    <row r="105" spans="1:18" x14ac:dyDescent="0.35">
      <c r="A105" s="1">
        <f t="shared" si="1"/>
        <v>43647</v>
      </c>
      <c r="B105" s="3">
        <f>LDV!B106*'EV Saturation'!B106</f>
        <v>7709</v>
      </c>
      <c r="C105" s="3">
        <f>LDV!C106*'EV Saturation'!C106</f>
        <v>543</v>
      </c>
      <c r="D105" s="3">
        <f>LDV!D106*'EV Saturation'!D106</f>
        <v>1055.3921254100035</v>
      </c>
      <c r="E105" s="3">
        <f>LDV!E106*'EV Saturation'!E106</f>
        <v>36.590988022164439</v>
      </c>
      <c r="F105" s="3">
        <f>LDV!F106*'EV Saturation'!F106</f>
        <v>42.016886567831953</v>
      </c>
      <c r="N105" s="2"/>
      <c r="O105" s="2"/>
      <c r="P105" s="2"/>
      <c r="Q105" s="2"/>
      <c r="R105" s="2"/>
    </row>
    <row r="106" spans="1:18" x14ac:dyDescent="0.35">
      <c r="A106" s="1">
        <f t="shared" si="1"/>
        <v>43678</v>
      </c>
      <c r="B106" s="3">
        <f>LDV!B107*'EV Saturation'!B107</f>
        <v>7888</v>
      </c>
      <c r="C106" s="3">
        <f>LDV!C107*'EV Saturation'!C107</f>
        <v>561</v>
      </c>
      <c r="D106" s="3">
        <f>LDV!D107*'EV Saturation'!D107</f>
        <v>1063.7691302535654</v>
      </c>
      <c r="E106" s="3">
        <f>LDV!E107*'EV Saturation'!E107</f>
        <v>36.989386047143618</v>
      </c>
      <c r="F106" s="3">
        <f>LDV!F107*'EV Saturation'!F107</f>
        <v>42.241483699290939</v>
      </c>
      <c r="N106" s="2"/>
      <c r="O106" s="2"/>
      <c r="P106" s="2"/>
      <c r="Q106" s="2"/>
      <c r="R106" s="2"/>
    </row>
    <row r="107" spans="1:18" x14ac:dyDescent="0.35">
      <c r="A107" s="1">
        <f t="shared" si="1"/>
        <v>43709</v>
      </c>
      <c r="B107" s="3">
        <f>LDV!B108*'EV Saturation'!B108</f>
        <v>7989</v>
      </c>
      <c r="C107" s="3">
        <f>LDV!C108*'EV Saturation'!C108</f>
        <v>562</v>
      </c>
      <c r="D107" s="3">
        <f>LDV!D108*'EV Saturation'!D108</f>
        <v>1056.0886180358284</v>
      </c>
      <c r="E107" s="3">
        <f>LDV!E108*'EV Saturation'!E108</f>
        <v>37.38755928644666</v>
      </c>
      <c r="F107" s="3">
        <f>LDV!F108*'EV Saturation'!F108</f>
        <v>42.523822677724851</v>
      </c>
      <c r="N107" s="2"/>
      <c r="O107" s="2"/>
      <c r="P107" s="2"/>
      <c r="Q107" s="2"/>
      <c r="R107" s="2"/>
    </row>
    <row r="108" spans="1:18" x14ac:dyDescent="0.35">
      <c r="A108" s="1">
        <f t="shared" si="1"/>
        <v>43739</v>
      </c>
      <c r="B108" s="3">
        <f>LDV!B109*'EV Saturation'!B109</f>
        <v>7996.9343688202534</v>
      </c>
      <c r="C108" s="3">
        <f>LDV!C109*'EV Saturation'!C109</f>
        <v>589.01517876930757</v>
      </c>
      <c r="D108" s="3">
        <f>LDV!D109*'EV Saturation'!D109</f>
        <v>1038.3113128986924</v>
      </c>
      <c r="E108" s="3">
        <f>LDV!E109*'EV Saturation'!E109</f>
        <v>31.731045450658467</v>
      </c>
      <c r="F108" s="3">
        <f>LDV!F109*'EV Saturation'!F109</f>
        <v>46.002143046801848</v>
      </c>
      <c r="N108" s="2"/>
      <c r="O108" s="2"/>
      <c r="P108" s="2"/>
      <c r="Q108" s="2"/>
      <c r="R108" s="2"/>
    </row>
    <row r="109" spans="1:18" x14ac:dyDescent="0.35">
      <c r="A109" s="1">
        <f t="shared" si="1"/>
        <v>43770</v>
      </c>
      <c r="B109" s="3">
        <f>LDV!B110*'EV Saturation'!B110</f>
        <v>8091.591559690929</v>
      </c>
      <c r="C109" s="3">
        <f>LDV!C110*'EV Saturation'!C110</f>
        <v>601.58953169868687</v>
      </c>
      <c r="D109" s="3">
        <f>LDV!D110*'EV Saturation'!D110</f>
        <v>1046.8166720263282</v>
      </c>
      <c r="E109" s="3">
        <f>LDV!E110*'EV Saturation'!E110</f>
        <v>32.128679147093173</v>
      </c>
      <c r="F109" s="3">
        <f>LDV!F110*'EV Saturation'!F110</f>
        <v>46.245546942168822</v>
      </c>
      <c r="N109" s="2"/>
      <c r="O109" s="2"/>
      <c r="P109" s="2"/>
      <c r="Q109" s="2"/>
      <c r="R109" s="2"/>
    </row>
    <row r="110" spans="1:18" x14ac:dyDescent="0.35">
      <c r="A110" s="1">
        <f t="shared" si="1"/>
        <v>43800</v>
      </c>
      <c r="B110" s="3">
        <f>LDV!B111*'EV Saturation'!B111</f>
        <v>8186.2634048361069</v>
      </c>
      <c r="C110" s="3">
        <f>LDV!C111*'EV Saturation'!C111</f>
        <v>614.18911069677233</v>
      </c>
      <c r="D110" s="3">
        <f>LDV!D111*'EV Saturation'!D111</f>
        <v>1055.2755263418851</v>
      </c>
      <c r="E110" s="3">
        <f>LDV!E111*'EV Saturation'!E111</f>
        <v>32.526469861764546</v>
      </c>
      <c r="F110" s="3">
        <f>LDV!F111*'EV Saturation'!F111</f>
        <v>46.538076150648919</v>
      </c>
      <c r="N110" s="2"/>
      <c r="O110" s="2"/>
      <c r="P110" s="2"/>
      <c r="Q110" s="2"/>
      <c r="R110" s="2"/>
    </row>
    <row r="111" spans="1:18" x14ac:dyDescent="0.35">
      <c r="A111" s="1">
        <f t="shared" si="1"/>
        <v>43831</v>
      </c>
      <c r="B111" s="3">
        <f>LDV!B112*'EV Saturation'!B112</f>
        <v>8280.9499042557873</v>
      </c>
      <c r="C111" s="3">
        <f>LDV!C112*'EV Saturation'!C112</f>
        <v>630.80636108689839</v>
      </c>
      <c r="D111" s="3">
        <f>LDV!D112*'EV Saturation'!D112</f>
        <v>1063.8226716037109</v>
      </c>
      <c r="E111" s="3">
        <f>LDV!E112*'EV Saturation'!E112</f>
        <v>32.924822374883739</v>
      </c>
      <c r="F111" s="3">
        <f>LDV!F112*'EV Saturation'!F112</f>
        <v>46.744530133682247</v>
      </c>
      <c r="N111" s="2"/>
      <c r="O111" s="2"/>
      <c r="P111" s="2"/>
      <c r="Q111" s="2"/>
      <c r="R111" s="2"/>
    </row>
    <row r="112" spans="1:18" x14ac:dyDescent="0.35">
      <c r="A112" s="1">
        <f t="shared" si="1"/>
        <v>43862</v>
      </c>
      <c r="B112" s="3">
        <f>LDV!B113*'EV Saturation'!B113</f>
        <v>8375.6510579499718</v>
      </c>
      <c r="C112" s="3">
        <f>LDV!C113*'EV Saturation'!C113</f>
        <v>643.46059656718023</v>
      </c>
      <c r="D112" s="3">
        <f>LDV!D113*'EV Saturation'!D113</f>
        <v>1072.2514693507037</v>
      </c>
      <c r="E112" s="3">
        <f>LDV!E113*'EV Saturation'!E113</f>
        <v>33.322927207216772</v>
      </c>
      <c r="F112" s="3">
        <f>LDV!F113*'EV Saturation'!F113</f>
        <v>47.072356831605212</v>
      </c>
      <c r="N112" s="2"/>
      <c r="O112" s="2"/>
      <c r="P112" s="2"/>
      <c r="Q112" s="2"/>
      <c r="R112" s="2"/>
    </row>
    <row r="113" spans="1:18" x14ac:dyDescent="0.35">
      <c r="A113" s="1">
        <f t="shared" si="1"/>
        <v>43891</v>
      </c>
      <c r="B113" s="3">
        <f>LDV!B114*'EV Saturation'!B114</f>
        <v>8470.3668659186606</v>
      </c>
      <c r="C113" s="3">
        <f>LDV!C114*'EV Saturation'!C114</f>
        <v>656.14005811616789</v>
      </c>
      <c r="D113" s="3">
        <f>LDV!D114*'EV Saturation'!D114</f>
        <v>1080.8385553143416</v>
      </c>
      <c r="E113" s="3">
        <f>LDV!E114*'EV Saturation'!E114</f>
        <v>33.721594000374289</v>
      </c>
      <c r="F113" s="3">
        <f>LDV!F114*'EV Saturation'!F114</f>
        <v>47.244110871328999</v>
      </c>
      <c r="N113" s="2"/>
      <c r="O113" s="2"/>
      <c r="P113" s="2"/>
      <c r="Q113" s="2"/>
      <c r="R113" s="2"/>
    </row>
    <row r="114" spans="1:18" x14ac:dyDescent="0.35">
      <c r="A114" s="1">
        <f t="shared" si="1"/>
        <v>43922</v>
      </c>
      <c r="B114" s="3">
        <f>LDV!B115*'EV Saturation'!B115</f>
        <v>8565.0973281618517</v>
      </c>
      <c r="C114" s="3">
        <f>LDV!C115*'EV Saturation'!C115</f>
        <v>672.84980409154934</v>
      </c>
      <c r="D114" s="3">
        <f>LDV!D115*'EV Saturation'!D115</f>
        <v>1089.2395508459645</v>
      </c>
      <c r="E114" s="3">
        <f>LDV!E115*'EV Saturation'!E115</f>
        <v>34.120012950368995</v>
      </c>
      <c r="F114" s="3">
        <f>LDV!F115*'EV Saturation'!F115</f>
        <v>47.604980705500715</v>
      </c>
      <c r="N114" s="2"/>
      <c r="O114" s="2"/>
      <c r="P114" s="2"/>
      <c r="Q114" s="2"/>
      <c r="R114" s="2"/>
    </row>
    <row r="115" spans="1:18" x14ac:dyDescent="0.35">
      <c r="A115" s="1">
        <f t="shared" si="1"/>
        <v>43952</v>
      </c>
      <c r="B115" s="3">
        <f>LDV!B116*'EV Saturation'!B116</f>
        <v>8659.8424446795452</v>
      </c>
      <c r="C115" s="3">
        <f>LDV!C116*'EV Saturation'!C116</f>
        <v>685.58392212273338</v>
      </c>
      <c r="D115" s="3">
        <f>LDV!D116*'EV Saturation'!D116</f>
        <v>1097.8668782416596</v>
      </c>
      <c r="E115" s="3">
        <f>LDV!E116*'EV Saturation'!E116</f>
        <v>34.518994023564851</v>
      </c>
      <c r="F115" s="3">
        <f>LDV!F116*'EV Saturation'!F116</f>
        <v>47.741734071669342</v>
      </c>
      <c r="N115" s="2"/>
      <c r="O115" s="2"/>
      <c r="P115" s="2"/>
      <c r="Q115" s="2"/>
      <c r="R115" s="2"/>
    </row>
    <row r="116" spans="1:18" x14ac:dyDescent="0.35">
      <c r="A116" s="1">
        <f t="shared" si="1"/>
        <v>43983</v>
      </c>
      <c r="B116" s="3">
        <f>LDV!B117*'EV Saturation'!B117</f>
        <v>8754.6022154717411</v>
      </c>
      <c r="C116" s="3">
        <f>LDV!C117*'EV Saturation'!C117</f>
        <v>702.35673326987978</v>
      </c>
      <c r="D116" s="3">
        <f>LDV!D117*'EV Saturation'!D117</f>
        <v>1106.1510856441262</v>
      </c>
      <c r="E116" s="3">
        <f>LDV!E117*'EV Saturation'!E117</f>
        <v>34.917727091221224</v>
      </c>
      <c r="F116" s="3">
        <f>LDV!F117*'EV Saturation'!F117</f>
        <v>48.224632955876345</v>
      </c>
      <c r="N116" s="2"/>
      <c r="O116" s="2"/>
      <c r="P116" s="2"/>
      <c r="Q116" s="2"/>
      <c r="R116" s="2"/>
    </row>
    <row r="117" spans="1:18" x14ac:dyDescent="0.35">
      <c r="A117" s="1">
        <f t="shared" si="1"/>
        <v>44013</v>
      </c>
      <c r="B117" s="3">
        <f>LDV!B118*'EV Saturation'!B118</f>
        <v>8849.3766405384431</v>
      </c>
      <c r="C117" s="3">
        <f>LDV!C118*'EV Saturation'!C118</f>
        <v>715.14550778326009</v>
      </c>
      <c r="D117" s="3">
        <f>LDV!D118*'EV Saturation'!D118</f>
        <v>1114.4372111309854</v>
      </c>
      <c r="E117" s="3">
        <f>LDV!E118*'EV Saturation'!E118</f>
        <v>35.317022444455404</v>
      </c>
      <c r="F117" s="3">
        <f>LDV!F118*'EV Saturation'!F118</f>
        <v>48.707828989383344</v>
      </c>
      <c r="N117" s="2"/>
      <c r="O117" s="2"/>
      <c r="P117" s="2"/>
      <c r="Q117" s="2"/>
      <c r="R117" s="2"/>
    </row>
    <row r="118" spans="1:18" x14ac:dyDescent="0.35">
      <c r="A118" s="1">
        <f t="shared" si="1"/>
        <v>44044</v>
      </c>
      <c r="B118" s="3">
        <f>LDV!B119*'EV Saturation'!B119</f>
        <v>8944.1657198796456</v>
      </c>
      <c r="C118" s="3">
        <f>LDV!C119*'EV Saturation'!C119</f>
        <v>731.98138410217166</v>
      </c>
      <c r="D118" s="3">
        <f>LDV!D119*'EV Saturation'!D119</f>
        <v>1122.7286226748206</v>
      </c>
      <c r="E118" s="3">
        <f>LDV!E119*'EV Saturation'!E119</f>
        <v>35.716069629773443</v>
      </c>
      <c r="F118" s="3">
        <f>LDV!F119*'EV Saturation'!F119</f>
        <v>49.188764653100606</v>
      </c>
      <c r="N118" s="2"/>
      <c r="O118" s="2"/>
      <c r="P118" s="2"/>
      <c r="Q118" s="2"/>
      <c r="R118" s="2"/>
    </row>
    <row r="119" spans="1:18" x14ac:dyDescent="0.35">
      <c r="A119" s="1">
        <f t="shared" si="1"/>
        <v>44075</v>
      </c>
      <c r="B119" s="3">
        <f>LDV!B120*'EV Saturation'!B120</f>
        <v>9038.9694534953524</v>
      </c>
      <c r="C119" s="3">
        <f>LDV!C120*'EV Saturation'!C120</f>
        <v>748.85089517935762</v>
      </c>
      <c r="D119" s="3">
        <f>LDV!D120*'EV Saturation'!D120</f>
        <v>1131.0219537644382</v>
      </c>
      <c r="E119" s="3">
        <f>LDV!E120*'EV Saturation'!E120</f>
        <v>36.115679263045962</v>
      </c>
      <c r="F119" s="3">
        <f>LDV!F120*'EV Saturation'!F120</f>
        <v>49.669995842351206</v>
      </c>
      <c r="N119" s="2"/>
      <c r="O119" s="2"/>
      <c r="P119" s="2"/>
      <c r="Q119" s="2"/>
      <c r="R119" s="2"/>
    </row>
    <row r="120" spans="1:18" x14ac:dyDescent="0.35">
      <c r="A120" s="1">
        <f t="shared" si="1"/>
        <v>44105</v>
      </c>
      <c r="B120" s="3">
        <f>LDV!B121*'EV Saturation'!B121</f>
        <v>9133.7878413855633</v>
      </c>
      <c r="C120" s="3">
        <f>LDV!C121*'EV Saturation'!C121</f>
        <v>761.72375658842475</v>
      </c>
      <c r="D120" s="3">
        <f>LDV!D121*'EV Saturation'!D121</f>
        <v>1139.3180151780857</v>
      </c>
      <c r="E120" s="3">
        <f>LDV!E121*'EV Saturation'!E121</f>
        <v>36.515040566025668</v>
      </c>
      <c r="F120" s="3">
        <f>LDV!F121*'EV Saturation'!F121</f>
        <v>50.151522557135124</v>
      </c>
      <c r="N120" s="2"/>
      <c r="O120" s="2"/>
      <c r="P120" s="2"/>
      <c r="Q120" s="2"/>
      <c r="R120" s="2"/>
    </row>
    <row r="121" spans="1:18" x14ac:dyDescent="0.35">
      <c r="A121" s="1">
        <f t="shared" si="1"/>
        <v>44136</v>
      </c>
      <c r="B121" s="3">
        <f>LDV!B122*'EV Saturation'!B122</f>
        <v>9228.6208835502766</v>
      </c>
      <c r="C121" s="3">
        <f>LDV!C122*'EV Saturation'!C122</f>
        <v>778.65633283737566</v>
      </c>
      <c r="D121" s="3">
        <f>LDV!D122*'EV Saturation'!D122</f>
        <v>1148.0447883940469</v>
      </c>
      <c r="E121" s="3">
        <f>LDV!E122*'EV Saturation'!E122</f>
        <v>36.914964479336518</v>
      </c>
      <c r="F121" s="3">
        <f>LDV!F122*'EV Saturation'!F122</f>
        <v>50.20455237854479</v>
      </c>
      <c r="N121" s="2"/>
      <c r="O121" s="2"/>
      <c r="P121" s="2"/>
      <c r="Q121" s="2"/>
      <c r="R121" s="2"/>
    </row>
    <row r="122" spans="1:18" x14ac:dyDescent="0.35">
      <c r="A122" s="1">
        <f t="shared" si="1"/>
        <v>44166</v>
      </c>
      <c r="B122" s="3">
        <f>LDV!B123*'EV Saturation'!B123</f>
        <v>9323.4685799894942</v>
      </c>
      <c r="C122" s="3">
        <f>LDV!C123*'EV Saturation'!C123</f>
        <v>795.62254384460141</v>
      </c>
      <c r="D122" s="3">
        <f>LDV!D123*'EV Saturation'!D123</f>
        <v>1156.3853275506226</v>
      </c>
      <c r="E122" s="3">
        <f>LDV!E123*'EV Saturation'!E123</f>
        <v>37.314639899977891</v>
      </c>
      <c r="F122" s="3">
        <f>LDV!F123*'EV Saturation'!F123</f>
        <v>50.646842271279311</v>
      </c>
      <c r="N122" s="2"/>
      <c r="O122" s="2"/>
      <c r="P122" s="2"/>
      <c r="Q122" s="2"/>
      <c r="R122" s="2"/>
    </row>
    <row r="123" spans="1:18" x14ac:dyDescent="0.35">
      <c r="A123" s="1">
        <f t="shared" si="1"/>
        <v>44197</v>
      </c>
      <c r="B123" s="3">
        <f>LDV!B124*'EV Saturation'!B124</f>
        <v>9477.6158722152395</v>
      </c>
      <c r="C123" s="3">
        <f>LDV!C124*'EV Saturation'!C124</f>
        <v>812.64130719624461</v>
      </c>
      <c r="D123" s="3">
        <f>LDV!D124*'EV Saturation'!D124</f>
        <v>1184.5557857739293</v>
      </c>
      <c r="E123" s="3">
        <f>LDV!E124*'EV Saturation'!E124</f>
        <v>37.71487809332708</v>
      </c>
      <c r="F123" s="3">
        <f>LDV!F124*'EV Saturation'!F124</f>
        <v>50.731550003817866</v>
      </c>
      <c r="N123" s="2"/>
      <c r="O123" s="2"/>
      <c r="P123" s="2"/>
      <c r="Q123" s="2"/>
      <c r="R123" s="2"/>
    </row>
    <row r="124" spans="1:18" x14ac:dyDescent="0.35">
      <c r="A124" s="1">
        <f t="shared" si="1"/>
        <v>44228</v>
      </c>
      <c r="B124" s="3">
        <f>LDV!B125*'EV Saturation'!B125</f>
        <v>9634.3194072379847</v>
      </c>
      <c r="C124" s="3">
        <f>LDV!C125*'EV Saturation'!C125</f>
        <v>829.6944582449147</v>
      </c>
      <c r="D124" s="3">
        <f>LDV!D125*'EV Saturation'!D125</f>
        <v>1223.1817311021023</v>
      </c>
      <c r="E124" s="3">
        <f>LDV!E125*'EV Saturation'!E125</f>
        <v>38.114867631630112</v>
      </c>
      <c r="F124" s="3">
        <f>LDV!F125*'EV Saturation'!F125</f>
        <v>51.145312179346568</v>
      </c>
      <c r="N124" s="2"/>
      <c r="O124" s="2"/>
      <c r="P124" s="2"/>
      <c r="Q124" s="2"/>
      <c r="R124" s="2"/>
    </row>
    <row r="125" spans="1:18" x14ac:dyDescent="0.35">
      <c r="A125" s="1">
        <f t="shared" si="1"/>
        <v>44256</v>
      </c>
      <c r="B125" s="3">
        <f>LDV!B126*'EV Saturation'!B126</f>
        <v>9793.5806043031334</v>
      </c>
      <c r="C125" s="3">
        <f>LDV!C126*'EV Saturation'!C126</f>
        <v>846.78199699061088</v>
      </c>
      <c r="D125" s="3">
        <f>LDV!D126*'EV Saturation'!D126</f>
        <v>1250.4772873879986</v>
      </c>
      <c r="E125" s="3">
        <f>LDV!E126*'EV Saturation'!E126</f>
        <v>38.51542010501764</v>
      </c>
      <c r="F125" s="3">
        <f>LDV!F126*'EV Saturation'!F126</f>
        <v>51.628020184380489</v>
      </c>
      <c r="N125" s="2"/>
      <c r="O125" s="2"/>
      <c r="P125" s="2"/>
      <c r="Q125" s="2"/>
      <c r="R125" s="2"/>
    </row>
    <row r="126" spans="1:18" x14ac:dyDescent="0.35">
      <c r="A126" s="1">
        <f t="shared" si="1"/>
        <v>44287</v>
      </c>
      <c r="B126" s="3">
        <f>LDV!B127*'EV Saturation'!B127</f>
        <v>9955.400882656093</v>
      </c>
      <c r="C126" s="3">
        <f>LDV!C127*'EV Saturation'!C127</f>
        <v>863.90392343333394</v>
      </c>
      <c r="D126" s="3">
        <f>LDV!D127*'EV Saturation'!D127</f>
        <v>1272.9777907695122</v>
      </c>
      <c r="E126" s="3">
        <f>LDV!E127*'EV Saturation'!E127</f>
        <v>38.915723760982345</v>
      </c>
      <c r="F126" s="3">
        <f>LDV!F127*'EV Saturation'!F127</f>
        <v>52.111023714947748</v>
      </c>
      <c r="N126" s="2"/>
      <c r="O126" s="2"/>
      <c r="P126" s="2"/>
      <c r="Q126" s="2"/>
      <c r="R126" s="2"/>
    </row>
    <row r="127" spans="1:18" x14ac:dyDescent="0.35">
      <c r="A127" s="1">
        <f t="shared" si="1"/>
        <v>44317</v>
      </c>
      <c r="B127" s="3">
        <f>LDV!B128*'EV Saturation'!B128</f>
        <v>10119.781661542262</v>
      </c>
      <c r="C127" s="3">
        <f>LDV!C128*'EV Saturation'!C128</f>
        <v>881.06023757308355</v>
      </c>
      <c r="D127" s="3">
        <f>LDV!D128*'EV Saturation'!D128</f>
        <v>1301.1977099189678</v>
      </c>
      <c r="E127" s="3">
        <f>LDV!E128*'EV Saturation'!E128</f>
        <v>39.316590514408198</v>
      </c>
      <c r="F127" s="3">
        <f>LDV!F128*'EV Saturation'!F128</f>
        <v>52.594322771048354</v>
      </c>
      <c r="N127" s="2"/>
      <c r="O127" s="2"/>
      <c r="P127" s="2"/>
      <c r="Q127" s="2"/>
      <c r="R127" s="2"/>
    </row>
    <row r="128" spans="1:18" x14ac:dyDescent="0.35">
      <c r="A128" s="1">
        <f t="shared" si="1"/>
        <v>44348</v>
      </c>
      <c r="B128" s="3">
        <f>LDV!B129*'EV Saturation'!B129</f>
        <v>10286.724360207048</v>
      </c>
      <c r="C128" s="3">
        <f>LDV!C129*'EV Saturation'!C129</f>
        <v>898.25093940985982</v>
      </c>
      <c r="D128" s="3">
        <f>LDV!D129*'EV Saturation'!D129</f>
        <v>1311.113952939512</v>
      </c>
      <c r="E128" s="3">
        <f>LDV!E129*'EV Saturation'!E129</f>
        <v>39.71720828803457</v>
      </c>
      <c r="F128" s="3">
        <f>LDV!F129*'EV Saturation'!F129</f>
        <v>53.080482990605354</v>
      </c>
      <c r="N128" s="2"/>
      <c r="O128" s="2"/>
      <c r="P128" s="2"/>
      <c r="Q128" s="2"/>
      <c r="R128" s="2"/>
    </row>
    <row r="129" spans="1:18" x14ac:dyDescent="0.35">
      <c r="A129" s="1">
        <f t="shared" si="1"/>
        <v>44378</v>
      </c>
      <c r="B129" s="3">
        <f>LDV!B130*'EV Saturation'!B130</f>
        <v>10456.230397895857</v>
      </c>
      <c r="C129" s="3">
        <f>LDV!C130*'EV Saturation'!C130</f>
        <v>919.54481129452358</v>
      </c>
      <c r="D129" s="3">
        <f>LDV!D130*'EV Saturation'!D130</f>
        <v>1345.3837167771646</v>
      </c>
      <c r="E129" s="3">
        <f>LDV!E130*'EV Saturation'!E130</f>
        <v>40.118389321498753</v>
      </c>
      <c r="F129" s="3">
        <f>LDV!F130*'EV Saturation'!F130</f>
        <v>53.566940359462357</v>
      </c>
      <c r="N129" s="2"/>
      <c r="O129" s="2"/>
      <c r="P129" s="2"/>
      <c r="Q129" s="2"/>
      <c r="R129" s="2"/>
    </row>
    <row r="130" spans="1:18" x14ac:dyDescent="0.35">
      <c r="A130" s="1">
        <f t="shared" si="1"/>
        <v>44409</v>
      </c>
      <c r="B130" s="3">
        <f>LDV!B131*'EV Saturation'!B131</f>
        <v>10628.301193854089</v>
      </c>
      <c r="C130" s="3">
        <f>LDV!C131*'EV Saturation'!C131</f>
        <v>936.80858698748125</v>
      </c>
      <c r="D130" s="3">
        <f>LDV!D131*'EV Saturation'!D131</f>
        <v>1380.8422759977689</v>
      </c>
      <c r="E130" s="3">
        <f>LDV!E131*'EV Saturation'!E131</f>
        <v>40.519321212786799</v>
      </c>
      <c r="F130" s="3">
        <f>LDV!F131*'EV Saturation'!F131</f>
        <v>54.056262139309105</v>
      </c>
      <c r="N130" s="2"/>
      <c r="O130" s="2"/>
      <c r="P130" s="2"/>
      <c r="Q130" s="2"/>
      <c r="R130" s="2"/>
    </row>
    <row r="131" spans="1:18" x14ac:dyDescent="0.35">
      <c r="A131" s="1">
        <f t="shared" si="1"/>
        <v>44440</v>
      </c>
      <c r="B131" s="3">
        <f>LDV!B132*'EV Saturation'!B132</f>
        <v>10802.938167327155</v>
      </c>
      <c r="C131" s="3">
        <f>LDV!C132*'EV Saturation'!C132</f>
        <v>958.1841296525829</v>
      </c>
      <c r="D131" s="3">
        <f>LDV!D132*'EV Saturation'!D132</f>
        <v>1417.3258924966692</v>
      </c>
      <c r="E131" s="3">
        <f>LDV!E132*'EV Saturation'!E132</f>
        <v>40.920816526289315</v>
      </c>
      <c r="F131" s="3">
        <f>LDV!F132*'EV Saturation'!F132</f>
        <v>54.545882692222534</v>
      </c>
      <c r="N131" s="2"/>
      <c r="O131" s="2"/>
      <c r="P131" s="2"/>
      <c r="Q131" s="2"/>
      <c r="R131" s="2"/>
    </row>
    <row r="132" spans="1:18" x14ac:dyDescent="0.35">
      <c r="A132" s="1">
        <f t="shared" si="1"/>
        <v>44470</v>
      </c>
      <c r="B132" s="3">
        <f>LDV!B133*'EV Saturation'!B133</f>
        <v>10980.142737560451</v>
      </c>
      <c r="C132" s="3">
        <f>LDV!C133*'EV Saturation'!C133</f>
        <v>975.52097920172207</v>
      </c>
      <c r="D132" s="3">
        <f>LDV!D133*'EV Saturation'!D133</f>
        <v>1455.0032422942472</v>
      </c>
      <c r="E132" s="3">
        <f>LDV!E133*'EV Saturation'!E133</f>
        <v>41.32206253523902</v>
      </c>
      <c r="F132" s="3">
        <f>LDV!F133*'EV Saturation'!F133</f>
        <v>55.035802018202617</v>
      </c>
      <c r="N132" s="2"/>
      <c r="O132" s="2"/>
      <c r="P132" s="2"/>
      <c r="Q132" s="2"/>
      <c r="R132" s="2"/>
    </row>
    <row r="133" spans="1:18" x14ac:dyDescent="0.35">
      <c r="A133" s="1">
        <f t="shared" ref="A133:A196" si="2">EDATE(A132,1)</f>
        <v>44501</v>
      </c>
      <c r="B133" s="3">
        <f>LDV!B134*'EV Saturation'!B134</f>
        <v>11159.916323799387</v>
      </c>
      <c r="C133" s="3">
        <f>LDV!C134*'EV Saturation'!C134</f>
        <v>996.97819264726206</v>
      </c>
      <c r="D133" s="3">
        <f>LDV!D134*'EV Saturation'!D134</f>
        <v>1493.5359081781639</v>
      </c>
      <c r="E133" s="3">
        <f>LDV!E134*'EV Saturation'!E134</f>
        <v>41.723872128779874</v>
      </c>
      <c r="F133" s="3">
        <f>LDV!F134*'EV Saturation'!F134</f>
        <v>55.531159511928863</v>
      </c>
      <c r="N133" s="2"/>
      <c r="O133" s="2"/>
      <c r="P133" s="2"/>
      <c r="Q133" s="2"/>
      <c r="R133" s="2"/>
    </row>
    <row r="134" spans="1:18" x14ac:dyDescent="0.35">
      <c r="A134" s="1">
        <f t="shared" si="2"/>
        <v>44531</v>
      </c>
      <c r="B134" s="3">
        <f>LDV!B135*'EV Saturation'!B135</f>
        <v>11344.763602924606</v>
      </c>
      <c r="C134" s="3">
        <f>LDV!C135*'EV Saturation'!C135</f>
        <v>1018.4783907140853</v>
      </c>
      <c r="D134" s="3">
        <f>LDV!D135*'EV Saturation'!D135</f>
        <v>1533.2645577852581</v>
      </c>
      <c r="E134" s="3">
        <f>LDV!E135*'EV Saturation'!E135</f>
        <v>42.125432255391246</v>
      </c>
      <c r="F134" s="3">
        <f>LDV!F135*'EV Saturation'!F135</f>
        <v>56.026819026255112</v>
      </c>
      <c r="N134" s="2"/>
      <c r="O134" s="2"/>
      <c r="P134" s="2"/>
      <c r="Q134" s="2"/>
      <c r="R134" s="2"/>
    </row>
    <row r="135" spans="1:18" x14ac:dyDescent="0.35">
      <c r="A135" s="1">
        <f t="shared" si="2"/>
        <v>44562</v>
      </c>
      <c r="B135" s="3">
        <f>LDV!B136*'EV Saturation'!B136</f>
        <v>11532.179165746284</v>
      </c>
      <c r="C135" s="3">
        <f>LDV!C136*'EV Saturation'!C136</f>
        <v>1040.0083087273238</v>
      </c>
      <c r="D135" s="3">
        <f>LDV!D136*'EV Saturation'!D136</f>
        <v>1574.84301532987</v>
      </c>
      <c r="E135" s="3">
        <f>LDV!E136*'EV Saturation'!E136</f>
        <v>42.527149400239281</v>
      </c>
      <c r="F135" s="3">
        <f>LDV!F136*'EV Saturation'!F136</f>
        <v>56.525351882287765</v>
      </c>
      <c r="N135" s="2"/>
      <c r="O135" s="2"/>
      <c r="P135" s="2"/>
      <c r="Q135" s="2"/>
      <c r="R135" s="2"/>
    </row>
    <row r="136" spans="1:18" x14ac:dyDescent="0.35">
      <c r="A136" s="1">
        <f t="shared" si="2"/>
        <v>44593</v>
      </c>
      <c r="B136" s="3">
        <f>LDV!B137*'EV Saturation'!B137</f>
        <v>11722.168801372989</v>
      </c>
      <c r="C136" s="3">
        <f>LDV!C137*'EV Saturation'!C137</f>
        <v>1065.6794562700518</v>
      </c>
      <c r="D136" s="3">
        <f>LDV!D137*'EV Saturation'!D137</f>
        <v>1618.6185842696843</v>
      </c>
      <c r="E136" s="3">
        <f>LDV!E137*'EV Saturation'!E137</f>
        <v>42.92943037324347</v>
      </c>
      <c r="F136" s="3">
        <f>LDV!F137*'EV Saturation'!F137</f>
        <v>57.026760515676848</v>
      </c>
      <c r="N136" s="2"/>
      <c r="O136" s="2"/>
      <c r="P136" s="2"/>
      <c r="Q136" s="2"/>
      <c r="R136" s="2"/>
    </row>
    <row r="137" spans="1:18" x14ac:dyDescent="0.35">
      <c r="A137" s="1">
        <f t="shared" si="2"/>
        <v>44621</v>
      </c>
      <c r="B137" s="3">
        <f>LDV!B138*'EV Saturation'!B138</f>
        <v>11914.733926108122</v>
      </c>
      <c r="C137" s="3">
        <f>LDV!C138*'EV Saturation'!C138</f>
        <v>1087.2985453022677</v>
      </c>
      <c r="D137" s="3">
        <f>LDV!D138*'EV Saturation'!D138</f>
        <v>1664.5943406019708</v>
      </c>
      <c r="E137" s="3">
        <f>LDV!E138*'EV Saturation'!E138</f>
        <v>43.331461635753172</v>
      </c>
      <c r="F137" s="3">
        <f>LDV!F138*'EV Saturation'!F138</f>
        <v>57.531047362072329</v>
      </c>
      <c r="N137" s="2"/>
      <c r="O137" s="2"/>
      <c r="P137" s="2"/>
      <c r="Q137" s="2"/>
      <c r="R137" s="2"/>
    </row>
    <row r="138" spans="1:18" x14ac:dyDescent="0.35">
      <c r="A138" s="1">
        <f t="shared" si="2"/>
        <v>44652</v>
      </c>
      <c r="B138" s="3">
        <f>LDV!B139*'EV Saturation'!B139</f>
        <v>12109.87595625508</v>
      </c>
      <c r="C138" s="3">
        <f>LDV!C139*'EV Saturation'!C139</f>
        <v>1113.0673563419707</v>
      </c>
      <c r="D138" s="3">
        <f>LDV!D139*'EV Saturation'!D139</f>
        <v>1712.4374395957345</v>
      </c>
      <c r="E138" s="3">
        <f>LDV!E139*'EV Saturation'!E139</f>
        <v>43.734056888795692</v>
      </c>
      <c r="F138" s="3">
        <f>LDV!F139*'EV Saturation'!F139</f>
        <v>58.038214857124238</v>
      </c>
      <c r="N138" s="2"/>
      <c r="O138" s="2"/>
      <c r="P138" s="2"/>
      <c r="Q138" s="2"/>
      <c r="R138" s="2"/>
    </row>
    <row r="139" spans="1:18" x14ac:dyDescent="0.35">
      <c r="A139" s="1">
        <f t="shared" si="2"/>
        <v>44682</v>
      </c>
      <c r="B139" s="3">
        <f>LDV!B140*'EV Saturation'!B140</f>
        <v>12307.596308117256</v>
      </c>
      <c r="C139" s="3">
        <f>LDV!C140*'EV Saturation'!C140</f>
        <v>1138.8871222496612</v>
      </c>
      <c r="D139" s="3">
        <f>LDV!D140*'EV Saturation'!D140</f>
        <v>1761.983404309221</v>
      </c>
      <c r="E139" s="3">
        <f>LDV!E140*'EV Saturation'!E140</f>
        <v>44.136402268967068</v>
      </c>
      <c r="F139" s="3">
        <f>LDV!F140*'EV Saturation'!F140</f>
        <v>58.548265436482545</v>
      </c>
      <c r="N139" s="2"/>
      <c r="O139" s="2"/>
      <c r="P139" s="2"/>
      <c r="Q139" s="2"/>
      <c r="R139" s="2"/>
    </row>
    <row r="140" spans="1:18" x14ac:dyDescent="0.35">
      <c r="A140" s="1">
        <f t="shared" si="2"/>
        <v>44713</v>
      </c>
      <c r="B140" s="3">
        <f>LDV!B141*'EV Saturation'!B141</f>
        <v>12507.896397998047</v>
      </c>
      <c r="C140" s="3">
        <f>LDV!C141*'EV Saturation'!C141</f>
        <v>1164.7578430253384</v>
      </c>
      <c r="D140" s="3">
        <f>LDV!D141*'EV Saturation'!D141</f>
        <v>1813.2305851268368</v>
      </c>
      <c r="E140" s="3">
        <f>LDV!E141*'EV Saturation'!E141</f>
        <v>44.539311802047919</v>
      </c>
      <c r="F140" s="3">
        <f>LDV!F141*'EV Saturation'!F141</f>
        <v>59.063776916320343</v>
      </c>
      <c r="N140" s="2"/>
      <c r="O140" s="2"/>
      <c r="P140" s="2"/>
      <c r="Q140" s="2"/>
      <c r="R140" s="2"/>
    </row>
    <row r="141" spans="1:18" x14ac:dyDescent="0.35">
      <c r="A141" s="1">
        <f t="shared" si="2"/>
        <v>44743</v>
      </c>
      <c r="B141" s="3">
        <f>LDV!B142*'EV Saturation'!B142</f>
        <v>12713.284204544017</v>
      </c>
      <c r="C141" s="3">
        <f>LDV!C142*'EV Saturation'!C142</f>
        <v>1190.6795186690026</v>
      </c>
      <c r="D141" s="3">
        <f>LDV!D142*'EV Saturation'!D142</f>
        <v>1865.5148259164926</v>
      </c>
      <c r="E141" s="3">
        <f>LDV!E142*'EV Saturation'!E142</f>
        <v>44.941971299880962</v>
      </c>
      <c r="F141" s="3">
        <f>LDV!F142*'EV Saturation'!F142</f>
        <v>59.582177975531238</v>
      </c>
      <c r="N141" s="2"/>
      <c r="O141" s="2"/>
      <c r="P141" s="2"/>
      <c r="Q141" s="2"/>
      <c r="R141" s="2"/>
    </row>
    <row r="142" spans="1:18" x14ac:dyDescent="0.35">
      <c r="A142" s="1">
        <f t="shared" si="2"/>
        <v>44774</v>
      </c>
      <c r="B142" s="3">
        <f>LDV!B143*'EV Saturation'!B143</f>
        <v>12921.255525917655</v>
      </c>
      <c r="C142" s="3">
        <f>LDV!C143*'EV Saturation'!C143</f>
        <v>1216.6521491806541</v>
      </c>
      <c r="D142" s="3">
        <f>LDV!D143*'EV Saturation'!D143</f>
        <v>1918.836355227819</v>
      </c>
      <c r="E142" s="3">
        <f>LDV!E143*'EV Saturation'!E143</f>
        <v>45.345195113000145</v>
      </c>
      <c r="F142" s="3">
        <f>LDV!F143*'EV Saturation'!F143</f>
        <v>60.103471049765204</v>
      </c>
      <c r="N142" s="2"/>
      <c r="O142" s="2"/>
      <c r="P142" s="2"/>
      <c r="Q142" s="2"/>
      <c r="R142" s="2"/>
    </row>
    <row r="143" spans="1:18" x14ac:dyDescent="0.35">
      <c r="A143" s="1">
        <f t="shared" si="2"/>
        <v>44805</v>
      </c>
      <c r="B143" s="3">
        <f>LDV!B144*'EV Saturation'!B144</f>
        <v>13131.811778422361</v>
      </c>
      <c r="C143" s="3">
        <f>LDV!C144*'EV Saturation'!C144</f>
        <v>1246.8042253727854</v>
      </c>
      <c r="D143" s="3">
        <f>LDV!D144*'EV Saturation'!D144</f>
        <v>1973.3618897730735</v>
      </c>
      <c r="E143" s="3">
        <f>LDV!E144*'EV Saturation'!E144</f>
        <v>45.748168728494846</v>
      </c>
      <c r="F143" s="3">
        <f>LDV!F144*'EV Saturation'!F144</f>
        <v>60.630236390845333</v>
      </c>
      <c r="N143" s="2"/>
      <c r="O143" s="2"/>
      <c r="P143" s="2"/>
      <c r="Q143" s="2"/>
      <c r="R143" s="2"/>
    </row>
    <row r="144" spans="1:18" x14ac:dyDescent="0.35">
      <c r="A144" s="1">
        <f t="shared" si="2"/>
        <v>44835</v>
      </c>
      <c r="B144" s="3">
        <f>LDV!B145*'EV Saturation'!B145</f>
        <v>13344.95437836153</v>
      </c>
      <c r="C144" s="3">
        <f>LDV!C145*'EV Saturation'!C145</f>
        <v>1272.8830118594101</v>
      </c>
      <c r="D144" s="3">
        <f>LDV!D145*'EV Saturation'!D145</f>
        <v>2028.9269130026112</v>
      </c>
      <c r="E144" s="3">
        <f>LDV!E145*'EV Saturation'!E145</f>
        <v>46.151706821652375</v>
      </c>
      <c r="F144" s="3">
        <f>LDV!F145*'EV Saturation'!F145</f>
        <v>61.159900242015205</v>
      </c>
      <c r="N144" s="2"/>
      <c r="O144" s="2"/>
      <c r="P144" s="2"/>
      <c r="Q144" s="2"/>
      <c r="R144" s="2"/>
    </row>
    <row r="145" spans="1:18" x14ac:dyDescent="0.35">
      <c r="A145" s="1">
        <f t="shared" si="2"/>
        <v>44866</v>
      </c>
      <c r="B145" s="3">
        <f>LDV!B146*'EV Saturation'!B146</f>
        <v>13560.684742038557</v>
      </c>
      <c r="C145" s="3">
        <f>LDV!C146*'EV Saturation'!C146</f>
        <v>1303.1497365045125</v>
      </c>
      <c r="D145" s="3">
        <f>LDV!D146*'EV Saturation'!D146</f>
        <v>2085.5307032143237</v>
      </c>
      <c r="E145" s="3">
        <f>LDV!E146*'EV Saturation'!E146</f>
        <v>46.554994554808744</v>
      </c>
      <c r="F145" s="3">
        <f>LDV!F146*'EV Saturation'!F146</f>
        <v>61.695044478864581</v>
      </c>
      <c r="N145" s="2"/>
      <c r="O145" s="2"/>
      <c r="P145" s="2"/>
      <c r="Q145" s="2"/>
      <c r="R145" s="2"/>
    </row>
    <row r="146" spans="1:18" x14ac:dyDescent="0.35">
      <c r="A146" s="1">
        <f t="shared" si="2"/>
        <v>44896</v>
      </c>
      <c r="B146" s="3">
        <f>LDV!B147*'EV Saturation'!B147</f>
        <v>13781.513208605664</v>
      </c>
      <c r="C146" s="3">
        <f>LDV!C147*'EV Saturation'!C147</f>
        <v>1333.4759084955995</v>
      </c>
      <c r="D146" s="3">
        <f>LDV!D147*'EV Saturation'!D147</f>
        <v>2143.0058745346973</v>
      </c>
      <c r="E146" s="3">
        <f>LDV!E147*'EV Saturation'!E147</f>
        <v>46.958846928004597</v>
      </c>
      <c r="F146" s="3">
        <f>LDV!F147*'EV Saturation'!F147</f>
        <v>62.235673972693441</v>
      </c>
      <c r="N146" s="2"/>
      <c r="O146" s="2"/>
      <c r="P146" s="2"/>
      <c r="Q146" s="2"/>
      <c r="R146" s="2"/>
    </row>
    <row r="147" spans="1:18" x14ac:dyDescent="0.35">
      <c r="A147" s="1">
        <f t="shared" si="2"/>
        <v>44927</v>
      </c>
      <c r="B147" s="3">
        <f>LDV!B148*'EV Saturation'!B148</f>
        <v>14004.794288223695</v>
      </c>
      <c r="C147" s="3">
        <f>LDV!C148*'EV Saturation'!C148</f>
        <v>1367.9649836358576</v>
      </c>
      <c r="D147" s="3">
        <f>LDV!D148*'EV Saturation'!D148</f>
        <v>2201.1361601471613</v>
      </c>
      <c r="E147" s="3">
        <f>LDV!E148*'EV Saturation'!E148</f>
        <v>47.362534396450776</v>
      </c>
      <c r="F147" s="3">
        <f>LDV!F148*'EV Saturation'!F148</f>
        <v>62.779212531095382</v>
      </c>
      <c r="N147" s="2"/>
      <c r="O147" s="2"/>
      <c r="P147" s="2"/>
      <c r="Q147" s="2"/>
      <c r="R147" s="2"/>
    </row>
    <row r="148" spans="1:18" x14ac:dyDescent="0.35">
      <c r="A148" s="1">
        <f t="shared" si="2"/>
        <v>44958</v>
      </c>
      <c r="B148" s="3">
        <f>LDV!B149*'EV Saturation'!B149</f>
        <v>14230.663893748781</v>
      </c>
      <c r="C148" s="3">
        <f>LDV!C149*'EV Saturation'!C149</f>
        <v>1398.3704939274166</v>
      </c>
      <c r="D148" s="3">
        <f>LDV!D149*'EV Saturation'!D149</f>
        <v>2259.3337051968838</v>
      </c>
      <c r="E148" s="3">
        <f>LDV!E149*'EV Saturation'!E149</f>
        <v>48.066667109161941</v>
      </c>
      <c r="F148" s="3">
        <f>LDV!F149*'EV Saturation'!F149</f>
        <v>63.328244465310156</v>
      </c>
      <c r="N148" s="2"/>
      <c r="O148" s="2"/>
      <c r="P148" s="2"/>
      <c r="Q148" s="2"/>
      <c r="R148" s="2"/>
    </row>
    <row r="149" spans="1:18" x14ac:dyDescent="0.35">
      <c r="A149" s="1">
        <f t="shared" si="2"/>
        <v>44986</v>
      </c>
      <c r="B149" s="3">
        <f>LDV!B150*'EV Saturation'!B150</f>
        <v>14459.123366805501</v>
      </c>
      <c r="C149" s="3">
        <f>LDV!C150*'EV Saturation'!C150</f>
        <v>1428.8336688997661</v>
      </c>
      <c r="D149" s="3">
        <f>LDV!D150*'EV Saturation'!D150</f>
        <v>2318.224709401783</v>
      </c>
      <c r="E149" s="3">
        <f>LDV!E150*'EV Saturation'!E150</f>
        <v>48.780914159434154</v>
      </c>
      <c r="F149" s="3">
        <f>LDV!F150*'EV Saturation'!F150</f>
        <v>63.882774646637763</v>
      </c>
      <c r="N149" s="2"/>
      <c r="O149" s="2"/>
      <c r="P149" s="2"/>
      <c r="Q149" s="2"/>
      <c r="R149" s="2"/>
    </row>
    <row r="150" spans="1:18" x14ac:dyDescent="0.35">
      <c r="A150" s="1">
        <f t="shared" si="2"/>
        <v>45017</v>
      </c>
      <c r="B150" s="3">
        <f>LDV!B151*'EV Saturation'!B151</f>
        <v>14692.684760700031</v>
      </c>
      <c r="C150" s="3">
        <f>LDV!C151*'EV Saturation'!C151</f>
        <v>1463.5122137054782</v>
      </c>
      <c r="D150" s="3">
        <f>LDV!D151*'EV Saturation'!D151</f>
        <v>2377.4741481830429</v>
      </c>
      <c r="E150" s="3">
        <f>LDV!E151*'EV Saturation'!E151</f>
        <v>49.50528958098635</v>
      </c>
      <c r="F150" s="3">
        <f>LDV!F151*'EV Saturation'!F151</f>
        <v>64.442807946378181</v>
      </c>
      <c r="N150" s="2"/>
      <c r="O150" s="2"/>
      <c r="P150" s="2"/>
      <c r="Q150" s="2"/>
      <c r="R150" s="2"/>
    </row>
    <row r="151" spans="1:18" x14ac:dyDescent="0.35">
      <c r="A151" s="1">
        <f t="shared" si="2"/>
        <v>45047</v>
      </c>
      <c r="B151" s="3">
        <f>LDV!B152*'EV Saturation'!B152</f>
        <v>14928.839599791734</v>
      </c>
      <c r="C151" s="3">
        <f>LDV!C152*'EV Saturation'!C152</f>
        <v>1498.2566610035219</v>
      </c>
      <c r="D151" s="3">
        <f>LDV!D152*'EV Saturation'!D152</f>
        <v>2437.4150275298634</v>
      </c>
      <c r="E151" s="3">
        <f>LDV!E152*'EV Saturation'!E152</f>
        <v>50.24028888677099</v>
      </c>
      <c r="F151" s="3">
        <f>LDV!F152*'EV Saturation'!F152</f>
        <v>65.010933547071176</v>
      </c>
      <c r="N151" s="2"/>
      <c r="O151" s="2"/>
      <c r="P151" s="2"/>
      <c r="Q151" s="2"/>
      <c r="R151" s="2"/>
    </row>
    <row r="152" spans="1:18" x14ac:dyDescent="0.35">
      <c r="A152" s="1">
        <f t="shared" si="2"/>
        <v>45078</v>
      </c>
      <c r="B152" s="3">
        <f>LDV!B153*'EV Saturation'!B153</f>
        <v>15167.58922570518</v>
      </c>
      <c r="C152" s="3">
        <f>LDV!C153*'EV Saturation'!C153</f>
        <v>1537.2329537580115</v>
      </c>
      <c r="D152" s="3">
        <f>LDV!D153*'EV Saturation'!D153</f>
        <v>2498.0526654854243</v>
      </c>
      <c r="E152" s="3">
        <f>LDV!E153*'EV Saturation'!E153</f>
        <v>50.986407979444586</v>
      </c>
      <c r="F152" s="3">
        <f>LDV!F153*'EV Saturation'!F153</f>
        <v>65.581988509420583</v>
      </c>
      <c r="N152" s="2"/>
      <c r="O152" s="2"/>
      <c r="P152" s="2"/>
      <c r="Q152" s="2"/>
      <c r="R152" s="2"/>
    </row>
    <row r="153" spans="1:18" x14ac:dyDescent="0.35">
      <c r="A153" s="1">
        <f t="shared" si="2"/>
        <v>45108</v>
      </c>
      <c r="B153" s="3">
        <f>LDV!B154*'EV Saturation'!B154</f>
        <v>15411.447033371134</v>
      </c>
      <c r="C153" s="3">
        <f>LDV!C154*'EV Saturation'!C154</f>
        <v>1572.1133249464897</v>
      </c>
      <c r="D153" s="3">
        <f>LDV!D154*'EV Saturation'!D154</f>
        <v>2559.383516024574</v>
      </c>
      <c r="E153" s="3">
        <f>LDV!E154*'EV Saturation'!E154</f>
        <v>51.742669585030235</v>
      </c>
      <c r="F153" s="3">
        <f>LDV!F154*'EV Saturation'!F154</f>
        <v>66.161147139089252</v>
      </c>
      <c r="N153" s="2"/>
      <c r="O153" s="2"/>
      <c r="P153" s="2"/>
      <c r="Q153" s="2"/>
      <c r="R153" s="2"/>
    </row>
    <row r="154" spans="1:18" x14ac:dyDescent="0.35">
      <c r="A154" s="1">
        <f t="shared" si="2"/>
        <v>45139</v>
      </c>
      <c r="B154" s="3">
        <f>LDV!B155*'EV Saturation'!B155</f>
        <v>15657.903205524372</v>
      </c>
      <c r="C154" s="3">
        <f>LDV!C155*'EV Saturation'!C155</f>
        <v>1611.2337794029547</v>
      </c>
      <c r="D154" s="3">
        <f>LDV!D155*'EV Saturation'!D155</f>
        <v>2621.2417744403665</v>
      </c>
      <c r="E154" s="3">
        <f>LDV!E155*'EV Saturation'!E155</f>
        <v>52.510063514607253</v>
      </c>
      <c r="F154" s="3">
        <f>LDV!F155*'EV Saturation'!F155</f>
        <v>66.745829996137388</v>
      </c>
      <c r="N154" s="2"/>
      <c r="O154" s="2"/>
      <c r="P154" s="2"/>
      <c r="Q154" s="2"/>
      <c r="R154" s="2"/>
    </row>
    <row r="155" spans="1:18" x14ac:dyDescent="0.35">
      <c r="A155" s="1">
        <f t="shared" si="2"/>
        <v>45170</v>
      </c>
      <c r="B155" s="3">
        <f>LDV!B156*'EV Saturation'!B156</f>
        <v>15906.959083789479</v>
      </c>
      <c r="C155" s="3">
        <f>LDV!C156*'EV Saturation'!C156</f>
        <v>1654.6066738447194</v>
      </c>
      <c r="D155" s="3">
        <f>LDV!D156*'EV Saturation'!D156</f>
        <v>2683.2922084894021</v>
      </c>
      <c r="E155" s="3">
        <f>LDV!E156*'EV Saturation'!E156</f>
        <v>53.288106209393362</v>
      </c>
      <c r="F155" s="3">
        <f>LDV!F156*'EV Saturation'!F156</f>
        <v>67.336041951865027</v>
      </c>
      <c r="N155" s="2"/>
      <c r="O155" s="2"/>
      <c r="P155" s="2"/>
      <c r="Q155" s="2"/>
      <c r="R155" s="2"/>
    </row>
    <row r="156" spans="1:18" x14ac:dyDescent="0.35">
      <c r="A156" s="1">
        <f t="shared" si="2"/>
        <v>45200</v>
      </c>
      <c r="B156" s="3">
        <f>LDV!B157*'EV Saturation'!B157</f>
        <v>16161.129404721778</v>
      </c>
      <c r="C156" s="3">
        <f>LDV!C157*'EV Saturation'!C157</f>
        <v>1698.0619464018987</v>
      </c>
      <c r="D156" s="3">
        <f>LDV!D157*'EV Saturation'!D157</f>
        <v>2746.2045067627455</v>
      </c>
      <c r="E156" s="3">
        <f>LDV!E157*'EV Saturation'!E157</f>
        <v>54.077293961749042</v>
      </c>
      <c r="F156" s="3">
        <f>LDV!F157*'EV Saturation'!F157</f>
        <v>67.934376248228574</v>
      </c>
      <c r="N156" s="2"/>
      <c r="O156" s="2"/>
      <c r="P156" s="2"/>
      <c r="Q156" s="2"/>
      <c r="R156" s="2"/>
    </row>
    <row r="157" spans="1:18" x14ac:dyDescent="0.35">
      <c r="A157" s="1">
        <f t="shared" si="2"/>
        <v>45231</v>
      </c>
      <c r="B157" s="3">
        <f>LDV!B158*'EV Saturation'!B158</f>
        <v>16417.90300943148</v>
      </c>
      <c r="C157" s="3">
        <f>LDV!C158*'EV Saturation'!C158</f>
        <v>1741.5995970744925</v>
      </c>
      <c r="D157" s="3">
        <f>LDV!D158*'EV Saturation'!D158</f>
        <v>2809.4774341479997</v>
      </c>
      <c r="E157" s="3">
        <f>LDV!E158*'EV Saturation'!E158</f>
        <v>54.877633235889391</v>
      </c>
      <c r="F157" s="3">
        <f>LDV!F158*'EV Saturation'!F158</f>
        <v>68.538251009638302</v>
      </c>
      <c r="N157" s="2"/>
      <c r="O157" s="2"/>
      <c r="P157" s="2"/>
      <c r="Q157" s="2"/>
      <c r="R157" s="2"/>
    </row>
    <row r="158" spans="1:18" x14ac:dyDescent="0.35">
      <c r="A158" s="1">
        <f t="shared" si="2"/>
        <v>45261</v>
      </c>
      <c r="B158" s="3">
        <f>LDV!B159*'EV Saturation'!B159</f>
        <v>16679.795528890296</v>
      </c>
      <c r="C158" s="3">
        <f>LDV!C159*'EV Saturation'!C159</f>
        <v>1789.4102822612394</v>
      </c>
      <c r="D158" s="3">
        <f>LDV!D159*'EV Saturation'!D159</f>
        <v>2873.4447410203493</v>
      </c>
      <c r="E158" s="3">
        <f>LDV!E159*'EV Saturation'!E159</f>
        <v>55.689628983226143</v>
      </c>
      <c r="F158" s="3">
        <f>LDV!F159*'EV Saturation'!F159</f>
        <v>69.150261101817236</v>
      </c>
      <c r="N158" s="2"/>
      <c r="O158" s="2"/>
      <c r="P158" s="2"/>
      <c r="Q158" s="2"/>
      <c r="R158" s="2"/>
    </row>
    <row r="159" spans="1:18" x14ac:dyDescent="0.35">
      <c r="A159" s="1">
        <f t="shared" si="2"/>
        <v>45292</v>
      </c>
      <c r="B159" s="3">
        <f>LDV!B160*'EV Saturation'!B160</f>
        <v>16944.612797462989</v>
      </c>
      <c r="C159" s="3">
        <f>LDV!C160*'EV Saturation'!C160</f>
        <v>1837.2470390583344</v>
      </c>
      <c r="D159" s="3">
        <f>LDV!D160*'EV Saturation'!D160</f>
        <v>2938.8826116748087</v>
      </c>
      <c r="E159" s="3">
        <f>LDV!E160*'EV Saturation'!E160</f>
        <v>56.512789378877294</v>
      </c>
      <c r="F159" s="3">
        <f>LDV!F160*'EV Saturation'!F160</f>
        <v>69.770413831715416</v>
      </c>
      <c r="N159" s="2"/>
      <c r="O159" s="2"/>
      <c r="P159" s="2"/>
      <c r="Q159" s="2"/>
      <c r="R159" s="2"/>
    </row>
    <row r="160" spans="1:18" x14ac:dyDescent="0.35">
      <c r="A160" s="1">
        <f t="shared" si="2"/>
        <v>45323</v>
      </c>
      <c r="B160" s="3">
        <f>LDV!B161*'EV Saturation'!B161</f>
        <v>17212.048176555101</v>
      </c>
      <c r="C160" s="3">
        <f>LDV!C161*'EV Saturation'!C161</f>
        <v>1885.1711698304096</v>
      </c>
      <c r="D160" s="3">
        <f>LDV!D161*'EV Saturation'!D161</f>
        <v>3006.0317721464412</v>
      </c>
      <c r="E160" s="3">
        <f>LDV!E161*'EV Saturation'!E161</f>
        <v>57.347120887057947</v>
      </c>
      <c r="F160" s="3">
        <f>LDV!F161*'EV Saturation'!F161</f>
        <v>70.398716506282852</v>
      </c>
      <c r="N160" s="2"/>
      <c r="O160" s="2"/>
      <c r="P160" s="2"/>
      <c r="Q160" s="2"/>
      <c r="R160" s="2"/>
    </row>
    <row r="161" spans="1:18" x14ac:dyDescent="0.35">
      <c r="A161" s="1">
        <f t="shared" si="2"/>
        <v>45352</v>
      </c>
      <c r="B161" s="3">
        <f>LDV!B162*'EV Saturation'!B162</f>
        <v>17484.618921832971</v>
      </c>
      <c r="C161" s="3">
        <f>LDV!C162*'EV Saturation'!C162</f>
        <v>1941.5878166408461</v>
      </c>
      <c r="D161" s="3">
        <f>LDV!D162*'EV Saturation'!D162</f>
        <v>3075.5698688336938</v>
      </c>
      <c r="E161" s="3">
        <f>LDV!E162*'EV Saturation'!E162</f>
        <v>58.193124667932871</v>
      </c>
      <c r="F161" s="3">
        <f>LDV!F162*'EV Saturation'!F162</f>
        <v>71.032584002396447</v>
      </c>
      <c r="N161" s="2"/>
      <c r="O161" s="2"/>
      <c r="P161" s="2"/>
      <c r="Q161" s="2"/>
      <c r="R161" s="2"/>
    </row>
    <row r="162" spans="1:18" x14ac:dyDescent="0.35">
      <c r="A162" s="1">
        <f t="shared" si="2"/>
        <v>45383</v>
      </c>
      <c r="B162" s="3">
        <f>LDV!B163*'EV Saturation'!B163</f>
        <v>17759.811732722541</v>
      </c>
      <c r="C162" s="3">
        <f>LDV!C163*'EV Saturation'!C163</f>
        <v>1993.9011810275247</v>
      </c>
      <c r="D162" s="3">
        <f>LDV!D163*'EV Saturation'!D163</f>
        <v>3147.3283082384401</v>
      </c>
      <c r="E162" s="3">
        <f>LDV!E163*'EV Saturation'!E163</f>
        <v>59.050807480430791</v>
      </c>
      <c r="F162" s="3">
        <f>LDV!F163*'EV Saturation'!F163</f>
        <v>71.674614433312613</v>
      </c>
      <c r="N162" s="2"/>
      <c r="O162" s="2"/>
      <c r="P162" s="2"/>
      <c r="Q162" s="2"/>
      <c r="R162" s="2"/>
    </row>
    <row r="163" spans="1:18" x14ac:dyDescent="0.35">
      <c r="A163" s="1">
        <f t="shared" si="2"/>
        <v>45413</v>
      </c>
      <c r="B163" s="3">
        <f>LDV!B164*'EV Saturation'!B164</f>
        <v>18040.144853663212</v>
      </c>
      <c r="C163" s="3">
        <f>LDV!C164*'EV Saturation'!C164</f>
        <v>2054.7308907184674</v>
      </c>
      <c r="D163" s="3">
        <f>LDV!D164*'EV Saturation'!D164</f>
        <v>3220.9691978657747</v>
      </c>
      <c r="E163" s="3">
        <f>LDV!E164*'EV Saturation'!E164</f>
        <v>59.9206709759059</v>
      </c>
      <c r="F163" s="3">
        <f>LDV!F164*'EV Saturation'!F164</f>
        <v>72.327409159821087</v>
      </c>
      <c r="N163" s="2"/>
      <c r="O163" s="2"/>
      <c r="P163" s="2"/>
      <c r="Q163" s="2"/>
      <c r="R163" s="2"/>
    </row>
    <row r="164" spans="1:18" x14ac:dyDescent="0.35">
      <c r="A164" s="1">
        <f t="shared" si="2"/>
        <v>45444</v>
      </c>
      <c r="B164" s="3">
        <f>LDV!B165*'EV Saturation'!B165</f>
        <v>18323.103995307862</v>
      </c>
      <c r="C164" s="3">
        <f>LDV!C165*'EV Saturation'!C165</f>
        <v>2111.4573179856529</v>
      </c>
      <c r="D164" s="3">
        <f>LDV!D165*'EV Saturation'!D165</f>
        <v>3297.006044244823</v>
      </c>
      <c r="E164" s="3">
        <f>LDV!E165*'EV Saturation'!E165</f>
        <v>60.802227217337297</v>
      </c>
      <c r="F164" s="3">
        <f>LDV!F165*'EV Saturation'!F165</f>
        <v>72.985788193075734</v>
      </c>
      <c r="N164" s="2"/>
      <c r="O164" s="2"/>
      <c r="P164" s="2"/>
      <c r="Q164" s="2"/>
      <c r="R164" s="2"/>
    </row>
    <row r="165" spans="1:18" x14ac:dyDescent="0.35">
      <c r="A165" s="1">
        <f t="shared" si="2"/>
        <v>45474</v>
      </c>
      <c r="B165" s="3">
        <f>LDV!B166*'EV Saturation'!B166</f>
        <v>18611.208390868967</v>
      </c>
      <c r="C165" s="3">
        <f>LDV!C166*'EV Saturation'!C166</f>
        <v>2176.7239198230063</v>
      </c>
      <c r="D165" s="3">
        <f>LDV!D166*'EV Saturation'!D166</f>
        <v>3375.4382621278801</v>
      </c>
      <c r="E165" s="3">
        <f>LDV!E166*'EV Saturation'!E166</f>
        <v>61.69597396091109</v>
      </c>
      <c r="F165" s="3">
        <f>LDV!F166*'EV Saturation'!F166</f>
        <v>73.652352081982968</v>
      </c>
      <c r="N165" s="2"/>
      <c r="O165" s="2"/>
      <c r="P165" s="2"/>
      <c r="Q165" s="2"/>
      <c r="R165" s="2"/>
    </row>
    <row r="166" spans="1:18" x14ac:dyDescent="0.35">
      <c r="A166" s="1">
        <f t="shared" si="2"/>
        <v>45505</v>
      </c>
      <c r="B166" s="3">
        <f>LDV!B167*'EV Saturation'!B167</f>
        <v>18901.942762226321</v>
      </c>
      <c r="C166" s="3">
        <f>LDV!C167*'EV Saturation'!C167</f>
        <v>2242.1096679898783</v>
      </c>
      <c r="D166" s="3">
        <f>LDV!D167*'EV Saturation'!D167</f>
        <v>3455.928758682664</v>
      </c>
      <c r="E166" s="3">
        <f>LDV!E167*'EV Saturation'!E167</f>
        <v>62.60143125560635</v>
      </c>
      <c r="F166" s="3">
        <f>LDV!F167*'EV Saturation'!F167</f>
        <v>74.32970462298249</v>
      </c>
      <c r="N166" s="2"/>
      <c r="O166" s="2"/>
      <c r="P166" s="2"/>
      <c r="Q166" s="2"/>
      <c r="R166" s="2"/>
    </row>
    <row r="167" spans="1:18" x14ac:dyDescent="0.35">
      <c r="A167" s="1">
        <f t="shared" si="2"/>
        <v>45536</v>
      </c>
      <c r="B167" s="3">
        <f>LDV!B168*'EV Saturation'!B168</f>
        <v>19197.827331365483</v>
      </c>
      <c r="C167" s="3">
        <f>LDV!C168*'EV Saturation'!C168</f>
        <v>2307.6145624862697</v>
      </c>
      <c r="D167" s="3">
        <f>LDV!D168*'EV Saturation'!D168</f>
        <v>3538.9876930352871</v>
      </c>
      <c r="E167" s="3">
        <f>LDV!E168*'EV Saturation'!E168</f>
        <v>63.519584153738663</v>
      </c>
      <c r="F167" s="3">
        <f>LDV!F168*'EV Saturation'!F168</f>
        <v>75.015258257301269</v>
      </c>
      <c r="N167" s="2"/>
      <c r="O167" s="2"/>
      <c r="P167" s="2"/>
      <c r="Q167" s="2"/>
      <c r="R167" s="2"/>
    </row>
    <row r="168" spans="1:18" x14ac:dyDescent="0.35">
      <c r="A168" s="1">
        <f t="shared" si="2"/>
        <v>45566</v>
      </c>
      <c r="B168" s="3">
        <f>LDV!B169*'EV Saturation'!B169</f>
        <v>19496.345831393162</v>
      </c>
      <c r="C168" s="3">
        <f>LDV!C169*'EV Saturation'!C169</f>
        <v>2377.4689751540909</v>
      </c>
      <c r="D168" s="3">
        <f>LDV!D169*'EV Saturation'!D169</f>
        <v>3624.7844887764413</v>
      </c>
      <c r="E168" s="3">
        <f>LDV!E169*'EV Saturation'!E169</f>
        <v>64.449956897416328</v>
      </c>
      <c r="F168" s="3">
        <f>LDV!F169*'EV Saturation'!F169</f>
        <v>75.711618405145714</v>
      </c>
      <c r="N168" s="2"/>
      <c r="O168" s="2"/>
      <c r="P168" s="2"/>
      <c r="Q168" s="2"/>
      <c r="R168" s="2"/>
    </row>
    <row r="169" spans="1:18" x14ac:dyDescent="0.35">
      <c r="A169" s="1">
        <f t="shared" si="2"/>
        <v>45597</v>
      </c>
      <c r="B169" s="3">
        <f>LDV!B170*'EV Saturation'!B170</f>
        <v>19800.019473067998</v>
      </c>
      <c r="C169" s="3">
        <f>LDV!C170*'EV Saturation'!C170</f>
        <v>2447.4504772400651</v>
      </c>
      <c r="D169" s="3">
        <f>LDV!D170*'EV Saturation'!D170</f>
        <v>3712.9862758485478</v>
      </c>
      <c r="E169" s="3">
        <f>LDV!E170*'EV Saturation'!E170</f>
        <v>65.393039739896082</v>
      </c>
      <c r="F169" s="3">
        <f>LDV!F170*'EV Saturation'!F170</f>
        <v>76.416195883976059</v>
      </c>
      <c r="N169" s="2"/>
      <c r="O169" s="2"/>
      <c r="P169" s="2"/>
      <c r="Q169" s="2"/>
      <c r="R169" s="2"/>
    </row>
    <row r="170" spans="1:18" x14ac:dyDescent="0.35">
      <c r="A170" s="1">
        <f t="shared" si="2"/>
        <v>45627</v>
      </c>
      <c r="B170" s="3">
        <f>LDV!B171*'EV Saturation'!B171</f>
        <v>20106.331000723632</v>
      </c>
      <c r="C170" s="3">
        <f>LDV!C171*'EV Saturation'!C171</f>
        <v>2521.7973836747387</v>
      </c>
      <c r="D170" s="3">
        <f>LDV!D171*'EV Saturation'!D171</f>
        <v>3803.7650163124608</v>
      </c>
      <c r="E170" s="3">
        <f>LDV!E171*'EV Saturation'!E171</f>
        <v>66.348356731681733</v>
      </c>
      <c r="F170" s="3">
        <f>LDV!F171*'EV Saturation'!F171</f>
        <v>77.1289980007423</v>
      </c>
      <c r="N170" s="2"/>
      <c r="O170" s="2"/>
      <c r="P170" s="2"/>
      <c r="Q170" s="2"/>
      <c r="R170" s="2"/>
    </row>
    <row r="171" spans="1:18" x14ac:dyDescent="0.35">
      <c r="A171" s="1">
        <f t="shared" si="2"/>
        <v>45658</v>
      </c>
      <c r="B171" s="3">
        <f>LDV!B172*'EV Saturation'!B172</f>
        <v>20418.053756756934</v>
      </c>
      <c r="C171" s="3">
        <f>LDV!C172*'EV Saturation'!C172</f>
        <v>2600.4312869511155</v>
      </c>
      <c r="D171" s="3">
        <f>LDV!D172*'EV Saturation'!D172</f>
        <v>3898.7294313929451</v>
      </c>
      <c r="E171" s="3">
        <f>LDV!E172*'EV Saturation'!E172</f>
        <v>67.316398317634508</v>
      </c>
      <c r="F171" s="3">
        <f>LDV!F172*'EV Saturation'!F172</f>
        <v>77.852632611300862</v>
      </c>
      <c r="N171" s="2"/>
      <c r="O171" s="2"/>
      <c r="P171" s="2"/>
      <c r="Q171" s="2"/>
      <c r="R171" s="2"/>
    </row>
    <row r="172" spans="1:18" x14ac:dyDescent="0.35">
      <c r="A172" s="1">
        <f t="shared" si="2"/>
        <v>45689</v>
      </c>
      <c r="B172" s="3">
        <f>LDV!B173*'EV Saturation'!B173</f>
        <v>20732.425981165146</v>
      </c>
      <c r="C172" s="3">
        <f>LDV!C173*'EV Saturation'!C173</f>
        <v>2679.2028614231785</v>
      </c>
      <c r="D172" s="3">
        <f>LDV!D173*'EV Saturation'!D173</f>
        <v>3998.476772275968</v>
      </c>
      <c r="E172" s="3">
        <f>LDV!E173*'EV Saturation'!E173</f>
        <v>68.29718003589312</v>
      </c>
      <c r="F172" s="3">
        <f>LDV!F173*'EV Saturation'!F173</f>
        <v>78.58710945825176</v>
      </c>
      <c r="N172" s="2"/>
      <c r="O172" s="2"/>
      <c r="P172" s="2"/>
      <c r="Q172" s="2"/>
      <c r="R172" s="2"/>
    </row>
    <row r="173" spans="1:18" x14ac:dyDescent="0.35">
      <c r="A173" s="1">
        <f t="shared" si="2"/>
        <v>45717</v>
      </c>
      <c r="B173" s="3">
        <f>LDV!B174*'EV Saturation'!B174</f>
        <v>21051.97104828478</v>
      </c>
      <c r="C173" s="3">
        <f>LDV!C174*'EV Saturation'!C174</f>
        <v>2762.3618946211154</v>
      </c>
      <c r="D173" s="3">
        <f>LDV!D174*'EV Saturation'!D174</f>
        <v>4102.8452954786699</v>
      </c>
      <c r="E173" s="3">
        <f>LDV!E174*'EV Saturation'!E174</f>
        <v>69.291201011479032</v>
      </c>
      <c r="F173" s="3">
        <f>LDV!F174*'EV Saturation'!F174</f>
        <v>79.3298361115219</v>
      </c>
      <c r="N173" s="2"/>
      <c r="O173" s="2"/>
      <c r="P173" s="2"/>
      <c r="Q173" s="2"/>
      <c r="R173" s="2"/>
    </row>
    <row r="174" spans="1:18" x14ac:dyDescent="0.35">
      <c r="A174" s="1">
        <f t="shared" si="2"/>
        <v>45748</v>
      </c>
      <c r="B174" s="3">
        <f>LDV!B175*'EV Saturation'!B175</f>
        <v>21374.16978691395</v>
      </c>
      <c r="C174" s="3">
        <f>LDV!C175*'EV Saturation'!C175</f>
        <v>2845.6662474144982</v>
      </c>
      <c r="D174" s="3">
        <f>LDV!D175*'EV Saturation'!D175</f>
        <v>4211.4969509013545</v>
      </c>
      <c r="E174" s="3">
        <f>LDV!E175*'EV Saturation'!E175</f>
        <v>70.297972911984147</v>
      </c>
      <c r="F174" s="3">
        <f>LDV!F175*'EV Saturation'!F175</f>
        <v>80.086025847174085</v>
      </c>
      <c r="N174" s="2"/>
      <c r="O174" s="2"/>
      <c r="P174" s="2"/>
      <c r="Q174" s="2"/>
      <c r="R174" s="2"/>
    </row>
    <row r="175" spans="1:18" x14ac:dyDescent="0.35">
      <c r="A175" s="1">
        <f t="shared" si="2"/>
        <v>45778</v>
      </c>
      <c r="B175" s="3">
        <f>LDV!B176*'EV Saturation'!B176</f>
        <v>21701.546622172809</v>
      </c>
      <c r="C175" s="3">
        <f>LDV!C176*'EV Saturation'!C176</f>
        <v>2933.3733557332753</v>
      </c>
      <c r="D175" s="3">
        <f>LDV!D176*'EV Saturation'!D176</f>
        <v>4324.6099990029625</v>
      </c>
      <c r="E175" s="3">
        <f>LDV!E176*'EV Saturation'!E176</f>
        <v>71.318491126126247</v>
      </c>
      <c r="F175" s="3">
        <f>LDV!F176*'EV Saturation'!F176</f>
        <v>80.850483250578861</v>
      </c>
      <c r="N175" s="2"/>
      <c r="O175" s="2"/>
      <c r="P175" s="2"/>
      <c r="Q175" s="2"/>
      <c r="R175" s="2"/>
    </row>
    <row r="176" spans="1:18" x14ac:dyDescent="0.35">
      <c r="A176" s="1">
        <f t="shared" si="2"/>
        <v>45809</v>
      </c>
      <c r="B176" s="3">
        <f>LDV!B177*'EV Saturation'!B177</f>
        <v>22034.10470641232</v>
      </c>
      <c r="C176" s="3">
        <f>LDV!C177*'EV Saturation'!C177</f>
        <v>3021.2334320472601</v>
      </c>
      <c r="D176" s="3">
        <f>LDV!D177*'EV Saturation'!D177</f>
        <v>4442.0183957771751</v>
      </c>
      <c r="E176" s="3">
        <f>LDV!E177*'EV Saturation'!E177</f>
        <v>72.351779448930657</v>
      </c>
      <c r="F176" s="3">
        <f>LDV!F177*'EV Saturation'!F177</f>
        <v>81.625820237009293</v>
      </c>
      <c r="N176" s="2"/>
      <c r="O176" s="2"/>
      <c r="P176" s="2"/>
      <c r="Q176" s="2"/>
      <c r="R176" s="2"/>
    </row>
    <row r="177" spans="1:18" x14ac:dyDescent="0.35">
      <c r="A177" s="1">
        <f t="shared" si="2"/>
        <v>45839</v>
      </c>
      <c r="B177" s="3">
        <f>LDV!B178*'EV Saturation'!B178</f>
        <v>22369.323292255107</v>
      </c>
      <c r="C177" s="3">
        <f>LDV!C178*'EV Saturation'!C178</f>
        <v>3117.7766450158651</v>
      </c>
      <c r="D177" s="3">
        <f>LDV!D178*'EV Saturation'!D178</f>
        <v>4563.2155145123679</v>
      </c>
      <c r="E177" s="3">
        <f>LDV!E178*'EV Saturation'!E178</f>
        <v>73.39833739512278</v>
      </c>
      <c r="F177" s="3">
        <f>LDV!F178*'EV Saturation'!F178</f>
        <v>82.414651969271802</v>
      </c>
      <c r="N177" s="2"/>
      <c r="O177" s="2"/>
      <c r="P177" s="2"/>
      <c r="Q177" s="2"/>
      <c r="R177" s="2"/>
    </row>
    <row r="178" spans="1:18" x14ac:dyDescent="0.35">
      <c r="A178" s="1">
        <f t="shared" si="2"/>
        <v>45870</v>
      </c>
      <c r="B178" s="3">
        <f>LDV!B179*'EV Saturation'!B179</f>
        <v>22709.728380996807</v>
      </c>
      <c r="C178" s="3">
        <f>LDV!C179*'EV Saturation'!C179</f>
        <v>3214.4881227791993</v>
      </c>
      <c r="D178" s="3">
        <f>LDV!D179*'EV Saturation'!D179</f>
        <v>4688.7187117539324</v>
      </c>
      <c r="E178" s="3">
        <f>LDV!E179*'EV Saturation'!E179</f>
        <v>74.458664869132051</v>
      </c>
      <c r="F178" s="3">
        <f>LDV!F179*'EV Saturation'!F179</f>
        <v>83.211778161436854</v>
      </c>
      <c r="N178" s="2"/>
      <c r="O178" s="2"/>
      <c r="P178" s="2"/>
      <c r="Q178" s="2"/>
      <c r="R178" s="2"/>
    </row>
    <row r="179" spans="1:18" x14ac:dyDescent="0.35">
      <c r="A179" s="1">
        <f t="shared" si="2"/>
        <v>45901</v>
      </c>
      <c r="B179" s="3">
        <f>LDV!B180*'EV Saturation'!B180</f>
        <v>23055.323124988387</v>
      </c>
      <c r="C179" s="3">
        <f>LDV!C180*'EV Saturation'!C180</f>
        <v>3315.6405980667282</v>
      </c>
      <c r="D179" s="3">
        <f>LDV!D180*'EV Saturation'!D180</f>
        <v>4818.0193533927713</v>
      </c>
      <c r="E179" s="3">
        <f>LDV!E180*'EV Saturation'!E180</f>
        <v>75.532281545659302</v>
      </c>
      <c r="F179" s="3">
        <f>LDV!F180*'EV Saturation'!F180</f>
        <v>84.022420208400646</v>
      </c>
      <c r="N179" s="2"/>
      <c r="O179" s="2"/>
      <c r="P179" s="2"/>
      <c r="Q179" s="2"/>
      <c r="R179" s="2"/>
    </row>
    <row r="180" spans="1:18" x14ac:dyDescent="0.35">
      <c r="A180" s="1">
        <f t="shared" si="2"/>
        <v>45931</v>
      </c>
      <c r="B180" s="3">
        <f>LDV!B181*'EV Saturation'!B181</f>
        <v>23403.585200676989</v>
      </c>
      <c r="C180" s="3">
        <f>LDV!C181*'EV Saturation'!C181</f>
        <v>3421.2455434780932</v>
      </c>
      <c r="D180" s="3">
        <f>LDV!D181*'EV Saturation'!D181</f>
        <v>4950.954114798149</v>
      </c>
      <c r="E180" s="3">
        <f>LDV!E181*'EV Saturation'!E181</f>
        <v>76.619683422599579</v>
      </c>
      <c r="F180" s="3">
        <f>LDV!F181*'EV Saturation'!F181</f>
        <v>84.843982432556786</v>
      </c>
      <c r="N180" s="2"/>
      <c r="O180" s="2"/>
      <c r="P180" s="2"/>
      <c r="Q180" s="2"/>
      <c r="R180" s="2"/>
    </row>
    <row r="181" spans="1:18" x14ac:dyDescent="0.35">
      <c r="A181" s="1">
        <f t="shared" si="2"/>
        <v>45962</v>
      </c>
      <c r="B181" s="3">
        <f>LDV!B182*'EV Saturation'!B182</f>
        <v>23757.042185533737</v>
      </c>
      <c r="C181" s="3">
        <f>LDV!C182*'EV Saturation'!C182</f>
        <v>3531.3144316129351</v>
      </c>
      <c r="D181" s="3">
        <f>LDV!D182*'EV Saturation'!D182</f>
        <v>5087.6940490544412</v>
      </c>
      <c r="E181" s="3">
        <f>LDV!E182*'EV Saturation'!E182</f>
        <v>77.720878432864936</v>
      </c>
      <c r="F181" s="3">
        <f>LDV!F182*'EV Saturation'!F182</f>
        <v>85.679083244244978</v>
      </c>
      <c r="N181" s="2"/>
      <c r="O181" s="2"/>
      <c r="P181" s="2"/>
      <c r="Q181" s="2"/>
      <c r="R181" s="2"/>
    </row>
    <row r="182" spans="1:18" x14ac:dyDescent="0.35">
      <c r="A182" s="1">
        <f t="shared" si="2"/>
        <v>45992</v>
      </c>
      <c r="B182" s="3">
        <f>LDV!B183*'EV Saturation'!B183</f>
        <v>24115.697231909591</v>
      </c>
      <c r="C182" s="3">
        <f>LDV!C183*'EV Saturation'!C183</f>
        <v>3650.1429404000023</v>
      </c>
      <c r="D182" s="3">
        <f>LDV!D183*'EV Saturation'!D183</f>
        <v>5227.9059509817307</v>
      </c>
      <c r="E182" s="3">
        <f>LDV!E183*'EV Saturation'!E183</f>
        <v>78.836375373758443</v>
      </c>
      <c r="F182" s="3">
        <f>LDV!F183*'EV Saturation'!F183</f>
        <v>86.525125342092153</v>
      </c>
      <c r="N182" s="2"/>
      <c r="O182" s="2"/>
      <c r="P182" s="2"/>
      <c r="Q182" s="2"/>
      <c r="R182" s="2"/>
    </row>
    <row r="183" spans="1:18" x14ac:dyDescent="0.35">
      <c r="A183" s="1">
        <f t="shared" si="2"/>
        <v>46023</v>
      </c>
      <c r="B183" s="3">
        <f>LDV!B184*'EV Saturation'!B184</f>
        <v>24476.729485565233</v>
      </c>
      <c r="C183" s="3">
        <f>LDV!C184*'EV Saturation'!C184</f>
        <v>3807.6476302169031</v>
      </c>
      <c r="D183" s="3">
        <f>LDV!D184*'EV Saturation'!D184</f>
        <v>5372.6507377039179</v>
      </c>
      <c r="E183" s="3">
        <f>LDV!E184*'EV Saturation'!E184</f>
        <v>79.965188760975252</v>
      </c>
      <c r="F183" s="3">
        <f>LDV!F184*'EV Saturation'!F184</f>
        <v>87.382118468698309</v>
      </c>
      <c r="N183" s="2"/>
      <c r="O183" s="2"/>
      <c r="P183" s="2"/>
      <c r="Q183" s="2"/>
      <c r="R183" s="2"/>
    </row>
    <row r="184" spans="1:18" x14ac:dyDescent="0.35">
      <c r="A184" s="1">
        <f t="shared" si="2"/>
        <v>46054</v>
      </c>
      <c r="B184" s="3">
        <f>LDV!B185*'EV Saturation'!B185</f>
        <v>24842.956286437096</v>
      </c>
      <c r="C184" s="3">
        <f>LDV!C185*'EV Saturation'!C185</f>
        <v>3918.2103687316917</v>
      </c>
      <c r="D184" s="3">
        <f>LDV!D185*'EV Saturation'!D185</f>
        <v>5521.8849457022616</v>
      </c>
      <c r="E184" s="3">
        <f>LDV!E185*'EV Saturation'!E185</f>
        <v>81.108808887273184</v>
      </c>
      <c r="F184" s="3">
        <f>LDV!F185*'EV Saturation'!F185</f>
        <v>88.252683470053228</v>
      </c>
      <c r="N184" s="2"/>
      <c r="O184" s="2"/>
      <c r="P184" s="2"/>
      <c r="Q184" s="2"/>
      <c r="R184" s="2"/>
    </row>
    <row r="185" spans="1:18" x14ac:dyDescent="0.35">
      <c r="A185" s="1">
        <f t="shared" si="2"/>
        <v>46082</v>
      </c>
      <c r="B185" s="3">
        <f>LDV!B186*'EV Saturation'!B186</f>
        <v>25214.380602927442</v>
      </c>
      <c r="C185" s="3">
        <f>LDV!C186*'EV Saturation'!C186</f>
        <v>4037.5479421009409</v>
      </c>
      <c r="D185" s="3">
        <f>LDV!D186*'EV Saturation'!D186</f>
        <v>5676.2933623419312</v>
      </c>
      <c r="E185" s="3">
        <f>LDV!E186*'EV Saturation'!E186</f>
        <v>82.266755434659999</v>
      </c>
      <c r="F185" s="3">
        <f>LDV!F186*'EV Saturation'!F186</f>
        <v>89.136832524406842</v>
      </c>
      <c r="N185" s="2"/>
      <c r="O185" s="2"/>
      <c r="P185" s="2"/>
      <c r="Q185" s="2"/>
      <c r="R185" s="2"/>
    </row>
    <row r="186" spans="1:18" x14ac:dyDescent="0.35">
      <c r="A186" s="1">
        <f t="shared" si="2"/>
        <v>46113</v>
      </c>
      <c r="B186" s="3">
        <f>LDV!B187*'EV Saturation'!B187</f>
        <v>25588.47689781621</v>
      </c>
      <c r="C186" s="3">
        <f>LDV!C187*'EV Saturation'!C187</f>
        <v>4131.2908678863869</v>
      </c>
      <c r="D186" s="3">
        <f>LDV!D187*'EV Saturation'!D187</f>
        <v>5835.3744864184546</v>
      </c>
      <c r="E186" s="3">
        <f>LDV!E187*'EV Saturation'!E187</f>
        <v>83.438539481300324</v>
      </c>
      <c r="F186" s="3">
        <f>LDV!F187*'EV Saturation'!F187</f>
        <v>90.031965082852793</v>
      </c>
      <c r="N186" s="2"/>
      <c r="O186" s="2"/>
      <c r="P186" s="2"/>
      <c r="Q186" s="2"/>
      <c r="R186" s="2"/>
    </row>
    <row r="187" spans="1:18" x14ac:dyDescent="0.35">
      <c r="A187" s="1">
        <f t="shared" si="2"/>
        <v>46143</v>
      </c>
      <c r="B187" s="3">
        <f>LDV!B188*'EV Saturation'!B188</f>
        <v>25967.775655660571</v>
      </c>
      <c r="C187" s="3">
        <f>LDV!C188*'EV Saturation'!C188</f>
        <v>4272.5176084890863</v>
      </c>
      <c r="D187" s="3">
        <f>LDV!D188*'EV Saturation'!D188</f>
        <v>5999.4669808180352</v>
      </c>
      <c r="E187" s="3">
        <f>LDV!E188*'EV Saturation'!E188</f>
        <v>84.62515524380062</v>
      </c>
      <c r="F187" s="3">
        <f>LDV!F188*'EV Saturation'!F188</f>
        <v>90.94331796607058</v>
      </c>
      <c r="N187" s="2"/>
      <c r="O187" s="2"/>
      <c r="P187" s="2"/>
      <c r="Q187" s="2"/>
      <c r="R187" s="2"/>
    </row>
    <row r="188" spans="1:18" x14ac:dyDescent="0.35">
      <c r="A188" s="1">
        <f t="shared" si="2"/>
        <v>46174</v>
      </c>
      <c r="B188" s="3">
        <f>LDV!B189*'EV Saturation'!B189</f>
        <v>26352.279844862776</v>
      </c>
      <c r="C188" s="3">
        <f>LDV!C189*'EV Saturation'!C189</f>
        <v>4435.5118734953076</v>
      </c>
      <c r="D188" s="3">
        <f>LDV!D189*'EV Saturation'!D189</f>
        <v>6167.9013155664306</v>
      </c>
      <c r="E188" s="3">
        <f>LDV!E189*'EV Saturation'!E189</f>
        <v>85.826122114326338</v>
      </c>
      <c r="F188" s="3">
        <f>LDV!F189*'EV Saturation'!F189</f>
        <v>91.86567708611399</v>
      </c>
      <c r="N188" s="2"/>
      <c r="O188" s="2"/>
      <c r="P188" s="2"/>
      <c r="Q188" s="2"/>
      <c r="R188" s="2"/>
    </row>
    <row r="189" spans="1:18" x14ac:dyDescent="0.35">
      <c r="A189" s="1">
        <f t="shared" si="2"/>
        <v>46204</v>
      </c>
      <c r="B189" s="3">
        <f>LDV!B190*'EV Saturation'!B190</f>
        <v>26741.9924338251</v>
      </c>
      <c r="C189" s="3">
        <f>LDV!C190*'EV Saturation'!C190</f>
        <v>4555.6788297958947</v>
      </c>
      <c r="D189" s="3">
        <f>LDV!D190*'EV Saturation'!D190</f>
        <v>6341.0191433442269</v>
      </c>
      <c r="E189" s="3">
        <f>LDV!E190*'EV Saturation'!E190</f>
        <v>87.041937547291212</v>
      </c>
      <c r="F189" s="3">
        <f>LDV!F190*'EV Saturation'!F190</f>
        <v>92.801667348389472</v>
      </c>
      <c r="N189" s="2"/>
      <c r="O189" s="2"/>
      <c r="P189" s="2"/>
      <c r="Q189" s="2"/>
      <c r="R189" s="2"/>
    </row>
    <row r="190" spans="1:18" x14ac:dyDescent="0.35">
      <c r="A190" s="1">
        <f t="shared" si="2"/>
        <v>46235</v>
      </c>
      <c r="B190" s="3">
        <f>LDV!B191*'EV Saturation'!B191</f>
        <v>27134.385906392643</v>
      </c>
      <c r="C190" s="3">
        <f>LDV!C191*'EV Saturation'!C191</f>
        <v>4693.2996160000021</v>
      </c>
      <c r="D190" s="3">
        <f>LDV!D191*'EV Saturation'!D191</f>
        <v>6518.6524202272176</v>
      </c>
      <c r="E190" s="3">
        <f>LDV!E191*'EV Saturation'!E191</f>
        <v>88.272614174539783</v>
      </c>
      <c r="F190" s="3">
        <f>LDV!F191*'EV Saturation'!F191</f>
        <v>93.753916905836789</v>
      </c>
      <c r="N190" s="2"/>
      <c r="O190" s="2"/>
      <c r="P190" s="2"/>
      <c r="Q190" s="2"/>
      <c r="R190" s="2"/>
    </row>
    <row r="191" spans="1:18" x14ac:dyDescent="0.35">
      <c r="A191" s="1">
        <f t="shared" si="2"/>
        <v>46266</v>
      </c>
      <c r="B191" s="3">
        <f>LDV!B192*'EV Saturation'!B192</f>
        <v>27531.992726057408</v>
      </c>
      <c r="C191" s="3">
        <f>LDV!C192*'EV Saturation'!C192</f>
        <v>4835.4663239248848</v>
      </c>
      <c r="D191" s="3">
        <f>LDV!D192*'EV Saturation'!D192</f>
        <v>6701.1510501404036</v>
      </c>
      <c r="E191" s="3">
        <f>LDV!E192*'EV Saturation'!E192</f>
        <v>89.518658161497612</v>
      </c>
      <c r="F191" s="3">
        <f>LDV!F192*'EV Saturation'!F192</f>
        <v>94.717206799209748</v>
      </c>
      <c r="N191" s="2"/>
      <c r="O191" s="2"/>
      <c r="P191" s="2"/>
      <c r="Q191" s="2"/>
      <c r="R191" s="2"/>
    </row>
    <row r="192" spans="1:18" x14ac:dyDescent="0.35">
      <c r="A192" s="1">
        <f t="shared" si="2"/>
        <v>46296</v>
      </c>
      <c r="B192" s="3">
        <f>LDV!B193*'EV Saturation'!B193</f>
        <v>27934.815861221668</v>
      </c>
      <c r="C192" s="3">
        <f>LDV!C193*'EV Saturation'!C193</f>
        <v>4947.6214776678416</v>
      </c>
      <c r="D192" s="3">
        <f>LDV!D193*'EV Saturation'!D193</f>
        <v>6888.004757537733</v>
      </c>
      <c r="E192" s="3">
        <f>LDV!E193*'EV Saturation'!E193</f>
        <v>90.779082842569593</v>
      </c>
      <c r="F192" s="3">
        <f>LDV!F193*'EV Saturation'!F193</f>
        <v>95.696781968021185</v>
      </c>
      <c r="N192" s="2"/>
      <c r="O192" s="2"/>
      <c r="P192" s="2"/>
      <c r="Q192" s="2"/>
      <c r="R192" s="2"/>
    </row>
    <row r="193" spans="1:18" x14ac:dyDescent="0.35">
      <c r="A193" s="1">
        <f t="shared" si="2"/>
        <v>46327</v>
      </c>
      <c r="B193" s="3">
        <f>LDV!B194*'EV Saturation'!B194</f>
        <v>28342.858280287674</v>
      </c>
      <c r="C193" s="3">
        <f>LDV!C194*'EV Saturation'!C194</f>
        <v>5055.63618578979</v>
      </c>
      <c r="D193" s="3">
        <f>LDV!D194*'EV Saturation'!D194</f>
        <v>7079.7307891102764</v>
      </c>
      <c r="E193" s="3">
        <f>LDV!E194*'EV Saturation'!E194</f>
        <v>92.054892124505272</v>
      </c>
      <c r="F193" s="3">
        <f>LDV!F194*'EV Saturation'!F194</f>
        <v>96.690038615831369</v>
      </c>
      <c r="N193" s="2"/>
      <c r="O193" s="2"/>
      <c r="P193" s="2"/>
      <c r="Q193" s="2"/>
      <c r="R193" s="2"/>
    </row>
    <row r="194" spans="1:18" x14ac:dyDescent="0.35">
      <c r="A194" s="1">
        <f t="shared" si="2"/>
        <v>46357</v>
      </c>
      <c r="B194" s="3">
        <f>LDV!B195*'EV Saturation'!B195</f>
        <v>28756.122951657686</v>
      </c>
      <c r="C194" s="3">
        <f>LDV!C195*'EV Saturation'!C195</f>
        <v>5137.857194424414</v>
      </c>
      <c r="D194" s="3">
        <f>LDV!D195*'EV Saturation'!D195</f>
        <v>7275.9932097267538</v>
      </c>
      <c r="E194" s="3">
        <f>LDV!E195*'EV Saturation'!E195</f>
        <v>93.346090709169232</v>
      </c>
      <c r="F194" s="3">
        <f>LDV!F195*'EV Saturation'!F195</f>
        <v>97.696988920890263</v>
      </c>
      <c r="N194" s="2"/>
      <c r="O194" s="2"/>
      <c r="P194" s="2"/>
      <c r="Q194" s="2"/>
      <c r="R194" s="2"/>
    </row>
    <row r="195" spans="1:18" x14ac:dyDescent="0.35">
      <c r="A195" s="1">
        <f t="shared" si="2"/>
        <v>46388</v>
      </c>
      <c r="B195" s="3">
        <f>LDV!B196*'EV Saturation'!B196</f>
        <v>29172.080401125171</v>
      </c>
      <c r="C195" s="3">
        <f>LDV!C196*'EV Saturation'!C196</f>
        <v>5289.3790746673494</v>
      </c>
      <c r="D195" s="3">
        <f>LDV!D196*'EV Saturation'!D196</f>
        <v>7479.5188846337187</v>
      </c>
      <c r="E195" s="3">
        <f>LDV!E196*'EV Saturation'!E196</f>
        <v>94.65269152717913</v>
      </c>
      <c r="F195" s="3">
        <f>LDV!F196*'EV Saturation'!F196</f>
        <v>98.720265095554325</v>
      </c>
      <c r="N195" s="2"/>
      <c r="O195" s="2"/>
      <c r="P195" s="2"/>
      <c r="Q195" s="2"/>
      <c r="R195" s="2"/>
    </row>
    <row r="196" spans="1:18" x14ac:dyDescent="0.35">
      <c r="A196" s="1">
        <f t="shared" si="2"/>
        <v>46419</v>
      </c>
      <c r="B196" s="3">
        <f>LDV!B197*'EV Saturation'!B197</f>
        <v>29593.265064918356</v>
      </c>
      <c r="C196" s="3">
        <f>LDV!C197*'EV Saturation'!C197</f>
        <v>5402.1233385768892</v>
      </c>
      <c r="D196" s="3">
        <f>LDV!D197*'EV Saturation'!D197</f>
        <v>7689.2976417676427</v>
      </c>
      <c r="E196" s="3">
        <f>LDV!E197*'EV Saturation'!E197</f>
        <v>95.974699278775788</v>
      </c>
      <c r="F196" s="3">
        <f>LDV!F197*'EV Saturation'!F197</f>
        <v>99.75726090773378</v>
      </c>
      <c r="N196" s="2"/>
      <c r="O196" s="2"/>
      <c r="P196" s="2"/>
      <c r="Q196" s="2"/>
      <c r="R196" s="2"/>
    </row>
    <row r="197" spans="1:18" x14ac:dyDescent="0.35">
      <c r="A197" s="1">
        <f t="shared" ref="A197:A260" si="3">EDATE(A196,1)</f>
        <v>46447</v>
      </c>
      <c r="B197" s="3">
        <f>LDV!B198*'EV Saturation'!B198</f>
        <v>30019.679911708135</v>
      </c>
      <c r="C197" s="3">
        <f>LDV!C198*'EV Saturation'!C198</f>
        <v>5532.4024947683765</v>
      </c>
      <c r="D197" s="3">
        <f>LDV!D198*'EV Saturation'!D198</f>
        <v>7905.6745135069459</v>
      </c>
      <c r="E197" s="3">
        <f>LDV!E198*'EV Saturation'!E198</f>
        <v>97.312126896200581</v>
      </c>
      <c r="F197" s="3">
        <f>LDV!F198*'EV Saturation'!F198</f>
        <v>100.81061019355172</v>
      </c>
      <c r="N197" s="2"/>
      <c r="O197" s="2"/>
      <c r="P197" s="2"/>
      <c r="Q197" s="2"/>
      <c r="R197" s="2"/>
    </row>
    <row r="198" spans="1:18" x14ac:dyDescent="0.35">
      <c r="A198" s="1">
        <f t="shared" si="3"/>
        <v>46478</v>
      </c>
      <c r="B198" s="3">
        <f>LDV!B199*'EV Saturation'!B199</f>
        <v>30451.327910165386</v>
      </c>
      <c r="C198" s="3">
        <f>LDV!C199*'EV Saturation'!C199</f>
        <v>5706.3155792681364</v>
      </c>
      <c r="D198" s="3">
        <f>LDV!D199*'EV Saturation'!D199</f>
        <v>8127.801785998533</v>
      </c>
      <c r="E198" s="3">
        <f>LDV!E199*'EV Saturation'!E199</f>
        <v>98.665975739573298</v>
      </c>
      <c r="F198" s="3">
        <f>LDV!F199*'EV Saturation'!F199</f>
        <v>101.88032756690815</v>
      </c>
      <c r="N198" s="2"/>
      <c r="O198" s="2"/>
      <c r="P198" s="2"/>
      <c r="Q198" s="2"/>
      <c r="R198" s="2"/>
    </row>
    <row r="199" spans="1:18" x14ac:dyDescent="0.35">
      <c r="A199" s="1">
        <f t="shared" si="3"/>
        <v>46508</v>
      </c>
      <c r="B199" s="3">
        <f>LDV!B200*'EV Saturation'!B200</f>
        <v>30888.212028960999</v>
      </c>
      <c r="C199" s="3">
        <f>LDV!C200*'EV Saturation'!C200</f>
        <v>5854.4292312734106</v>
      </c>
      <c r="D199" s="3">
        <f>LDV!D200*'EV Saturation'!D200</f>
        <v>8355.6894310986099</v>
      </c>
      <c r="E199" s="3">
        <f>LDV!E200*'EV Saturation'!E200</f>
        <v>100.03475992597087</v>
      </c>
      <c r="F199" s="3">
        <f>LDV!F200*'EV Saturation'!F200</f>
        <v>102.96380436006331</v>
      </c>
      <c r="N199" s="2"/>
      <c r="O199" s="2"/>
      <c r="P199" s="2"/>
      <c r="Q199" s="2"/>
      <c r="R199" s="2"/>
    </row>
    <row r="200" spans="1:18" x14ac:dyDescent="0.35">
      <c r="A200" s="1">
        <f t="shared" si="3"/>
        <v>46539</v>
      </c>
      <c r="B200" s="3">
        <f>LDV!B201*'EV Saturation'!B201</f>
        <v>31330.335236765855</v>
      </c>
      <c r="C200" s="3">
        <f>LDV!C201*'EV Saturation'!C201</f>
        <v>5994.0786073782592</v>
      </c>
      <c r="D200" s="3">
        <f>LDV!D201*'EV Saturation'!D201</f>
        <v>8588.9949337847011</v>
      </c>
      <c r="E200" s="3">
        <f>LDV!E201*'EV Saturation'!E201</f>
        <v>101.41998767703805</v>
      </c>
      <c r="F200" s="3">
        <f>LDV!F201*'EV Saturation'!F201</f>
        <v>104.06630093831335</v>
      </c>
      <c r="N200" s="2"/>
      <c r="O200" s="2"/>
      <c r="P200" s="2"/>
      <c r="Q200" s="2"/>
      <c r="R200" s="2"/>
    </row>
    <row r="201" spans="1:18" x14ac:dyDescent="0.35">
      <c r="A201" s="1">
        <f t="shared" si="3"/>
        <v>46569</v>
      </c>
      <c r="B201" s="3">
        <f>LDV!B202*'EV Saturation'!B202</f>
        <v>31777.700502250849</v>
      </c>
      <c r="C201" s="3">
        <f>LDV!C202*'EV Saturation'!C202</f>
        <v>6116.5354952375437</v>
      </c>
      <c r="D201" s="3">
        <f>LDV!D202*'EV Saturation'!D202</f>
        <v>8827.045561809502</v>
      </c>
      <c r="E201" s="3">
        <f>LDV!E202*'EV Saturation'!E202</f>
        <v>102.82166015751194</v>
      </c>
      <c r="F201" s="3">
        <f>LDV!F202*'EV Saturation'!F202</f>
        <v>105.18258454039547</v>
      </c>
      <c r="N201" s="2"/>
      <c r="O201" s="2"/>
      <c r="P201" s="2"/>
      <c r="Q201" s="2"/>
      <c r="R201" s="2"/>
    </row>
    <row r="202" spans="1:18" x14ac:dyDescent="0.35">
      <c r="A202" s="1">
        <f t="shared" si="3"/>
        <v>46600</v>
      </c>
      <c r="B202" s="3">
        <f>LDV!B203*'EV Saturation'!B203</f>
        <v>32230.31079408685</v>
      </c>
      <c r="C202" s="3">
        <f>LDV!C203*'EV Saturation'!C203</f>
        <v>6287.1116856738881</v>
      </c>
      <c r="D202" s="3">
        <f>LDV!D203*'EV Saturation'!D203</f>
        <v>9069.3316739724905</v>
      </c>
      <c r="E202" s="3">
        <f>LDV!E203*'EV Saturation'!E203</f>
        <v>104.23879756496278</v>
      </c>
      <c r="F202" s="3">
        <f>LDV!F203*'EV Saturation'!F203</f>
        <v>106.3152930618494</v>
      </c>
      <c r="N202" s="2"/>
      <c r="O202" s="2"/>
      <c r="P202" s="2"/>
      <c r="Q202" s="2"/>
      <c r="R202" s="2"/>
    </row>
    <row r="203" spans="1:18" x14ac:dyDescent="0.35">
      <c r="A203" s="1">
        <f t="shared" si="3"/>
        <v>46631</v>
      </c>
      <c r="B203" s="3">
        <f>LDV!B204*'EV Saturation'!B204</f>
        <v>32688.169080944757</v>
      </c>
      <c r="C203" s="3">
        <f>LDV!C204*'EV Saturation'!C204</f>
        <v>6440.5167881169409</v>
      </c>
      <c r="D203" s="3">
        <f>LDV!D204*'EV Saturation'!D204</f>
        <v>9314.8300932016828</v>
      </c>
      <c r="E203" s="3">
        <f>LDV!E204*'EV Saturation'!E204</f>
        <v>105.67289693727506</v>
      </c>
      <c r="F203" s="3">
        <f>LDV!F204*'EV Saturation'!F204</f>
        <v>107.46444111657516</v>
      </c>
      <c r="N203" s="2"/>
      <c r="O203" s="2"/>
      <c r="P203" s="2"/>
      <c r="Q203" s="2"/>
      <c r="R203" s="2"/>
    </row>
    <row r="204" spans="1:18" x14ac:dyDescent="0.35">
      <c r="A204" s="1">
        <f t="shared" si="3"/>
        <v>46661</v>
      </c>
      <c r="B204" s="3">
        <f>LDV!B205*'EV Saturation'!B205</f>
        <v>33148.740920218639</v>
      </c>
      <c r="C204" s="3">
        <f>LDV!C205*'EV Saturation'!C205</f>
        <v>6620.3490637878504</v>
      </c>
      <c r="D204" s="3">
        <f>LDV!D205*'EV Saturation'!D205</f>
        <v>9563.5449905836249</v>
      </c>
      <c r="E204" s="3">
        <f>LDV!E205*'EV Saturation'!E205</f>
        <v>107.12297837702867</v>
      </c>
      <c r="F204" s="3">
        <f>LDV!F205*'EV Saturation'!F205</f>
        <v>108.63004331847272</v>
      </c>
      <c r="N204" s="2"/>
      <c r="O204" s="2"/>
      <c r="P204" s="2"/>
      <c r="Q204" s="2"/>
      <c r="R204" s="2"/>
    </row>
    <row r="205" spans="1:18" x14ac:dyDescent="0.35">
      <c r="A205" s="1">
        <f t="shared" si="3"/>
        <v>46692</v>
      </c>
      <c r="B205" s="3">
        <f>LDV!B206*'EV Saturation'!B206</f>
        <v>33614.565702299224</v>
      </c>
      <c r="C205" s="3">
        <f>LDV!C206*'EV Saturation'!C206</f>
        <v>6774.260638868057</v>
      </c>
      <c r="D205" s="3">
        <f>LDV!D206*'EV Saturation'!D206</f>
        <v>9814.2786683435043</v>
      </c>
      <c r="E205" s="3">
        <f>LDV!E206*'EV Saturation'!E206</f>
        <v>108.58954176616854</v>
      </c>
      <c r="F205" s="3">
        <f>LDV!F206*'EV Saturation'!F206</f>
        <v>109.81474243438183</v>
      </c>
      <c r="N205" s="2"/>
      <c r="O205" s="2"/>
      <c r="P205" s="2"/>
      <c r="Q205" s="2"/>
      <c r="R205" s="2"/>
    </row>
    <row r="206" spans="1:18" x14ac:dyDescent="0.35">
      <c r="A206" s="1">
        <f t="shared" si="3"/>
        <v>46722</v>
      </c>
      <c r="B206" s="3">
        <f>LDV!B207*'EV Saturation'!B207</f>
        <v>34085.64639585741</v>
      </c>
      <c r="C206" s="3">
        <f>LDV!C207*'EV Saturation'!C207</f>
        <v>6915.30103137072</v>
      </c>
      <c r="D206" s="3">
        <f>LDV!D207*'EV Saturation'!D207</f>
        <v>10066.350512571751</v>
      </c>
      <c r="E206" s="3">
        <f>LDV!E207*'EV Saturation'!E207</f>
        <v>110.07309974788906</v>
      </c>
      <c r="F206" s="3">
        <f>LDV!F207*'EV Saturation'!F207</f>
        <v>111.01592654902944</v>
      </c>
      <c r="N206" s="2"/>
      <c r="O206" s="2"/>
      <c r="P206" s="2"/>
      <c r="Q206" s="2"/>
      <c r="R206" s="2"/>
    </row>
    <row r="207" spans="1:18" x14ac:dyDescent="0.35">
      <c r="A207" s="1">
        <f t="shared" si="3"/>
        <v>46753</v>
      </c>
      <c r="B207" s="3">
        <f>LDV!B208*'EV Saturation'!B208</f>
        <v>34563.009343670856</v>
      </c>
      <c r="C207" s="3">
        <f>LDV!C208*'EV Saturation'!C208</f>
        <v>7056.2214990806115</v>
      </c>
      <c r="D207" s="3">
        <f>LDV!D208*'EV Saturation'!D208</f>
        <v>10314.452043456544</v>
      </c>
      <c r="E207" s="3">
        <f>LDV!E208*'EV Saturation'!E208</f>
        <v>111.57315868031333</v>
      </c>
      <c r="F207" s="3">
        <f>LDV!F208*'EV Saturation'!F208</f>
        <v>112.13546700963218</v>
      </c>
      <c r="N207" s="2"/>
      <c r="O207" s="2"/>
      <c r="P207" s="2"/>
      <c r="Q207" s="2"/>
      <c r="R207" s="2"/>
    </row>
    <row r="208" spans="1:18" x14ac:dyDescent="0.35">
      <c r="A208" s="1">
        <f t="shared" si="3"/>
        <v>46784</v>
      </c>
      <c r="B208" s="3">
        <f>LDV!B209*'EV Saturation'!B209</f>
        <v>35045.662256216092</v>
      </c>
      <c r="C208" s="3">
        <f>LDV!C209*'EV Saturation'!C209</f>
        <v>7227.9956439650532</v>
      </c>
      <c r="D208" s="3">
        <f>LDV!D209*'EV Saturation'!D209</f>
        <v>10557.595538990861</v>
      </c>
      <c r="E208" s="3">
        <f>LDV!E209*'EV Saturation'!E209</f>
        <v>113.08973621815998</v>
      </c>
      <c r="F208" s="3">
        <f>LDV!F209*'EV Saturation'!F209</f>
        <v>113.2556775662629</v>
      </c>
      <c r="N208" s="2"/>
      <c r="O208" s="2"/>
      <c r="P208" s="2"/>
      <c r="Q208" s="2"/>
      <c r="R208" s="2"/>
    </row>
    <row r="209" spans="1:18" x14ac:dyDescent="0.35">
      <c r="A209" s="1">
        <f t="shared" si="3"/>
        <v>46813</v>
      </c>
      <c r="B209" s="3">
        <f>LDV!B210*'EV Saturation'!B210</f>
        <v>35533.60855322142</v>
      </c>
      <c r="C209" s="3">
        <f>LDV!C210*'EV Saturation'!C210</f>
        <v>7360.5930404630344</v>
      </c>
      <c r="D209" s="3">
        <f>LDV!D210*'EV Saturation'!D210</f>
        <v>10795.431052148622</v>
      </c>
      <c r="E209" s="3">
        <f>LDV!E210*'EV Saturation'!E210</f>
        <v>114.623832335912</v>
      </c>
      <c r="F209" s="3">
        <f>LDV!F210*'EV Saturation'!F210</f>
        <v>114.37655821892162</v>
      </c>
      <c r="N209" s="2"/>
      <c r="O209" s="2"/>
      <c r="P209" s="2"/>
      <c r="Q209" s="2"/>
      <c r="R209" s="2"/>
    </row>
    <row r="210" spans="1:18" x14ac:dyDescent="0.35">
      <c r="A210" s="1">
        <f t="shared" si="3"/>
        <v>46844</v>
      </c>
      <c r="B210" s="3">
        <f>LDV!B211*'EV Saturation'!B211</f>
        <v>36026.851654415157</v>
      </c>
      <c r="C210" s="3">
        <f>LDV!C211*'EV Saturation'!C211</f>
        <v>7546.0009699978727</v>
      </c>
      <c r="D210" s="3">
        <f>LDV!D211*'EV Saturation'!D211</f>
        <v>11028.123905063978</v>
      </c>
      <c r="E210" s="3">
        <f>LDV!E211*'EV Saturation'!E211</f>
        <v>116.17495751499982</v>
      </c>
      <c r="F210" s="3">
        <f>LDV!F211*'EV Saturation'!F211</f>
        <v>115.49810896760837</v>
      </c>
      <c r="N210" s="2"/>
      <c r="O210" s="2"/>
      <c r="P210" s="2"/>
      <c r="Q210" s="2"/>
      <c r="R210" s="2"/>
    </row>
    <row r="211" spans="1:18" x14ac:dyDescent="0.35">
      <c r="A211" s="1">
        <f t="shared" si="3"/>
        <v>46874</v>
      </c>
      <c r="B211" s="3">
        <f>LDV!B212*'EV Saturation'!B212</f>
        <v>36525.394979525598</v>
      </c>
      <c r="C211" s="3">
        <f>LDV!C212*'EV Saturation'!C212</f>
        <v>7700.9679197987507</v>
      </c>
      <c r="D211" s="3">
        <f>LDV!D212*'EV Saturation'!D212</f>
        <v>11255.839191981788</v>
      </c>
      <c r="E211" s="3">
        <f>LDV!E212*'EV Saturation'!E212</f>
        <v>117.74312558073652</v>
      </c>
      <c r="F211" s="3">
        <f>LDV!F212*'EV Saturation'!F212</f>
        <v>116.62032981232312</v>
      </c>
      <c r="N211" s="2"/>
      <c r="O211" s="2"/>
      <c r="P211" s="2"/>
      <c r="Q211" s="2"/>
      <c r="R211" s="2"/>
    </row>
    <row r="212" spans="1:18" x14ac:dyDescent="0.35">
      <c r="A212" s="1">
        <f t="shared" si="3"/>
        <v>46905</v>
      </c>
      <c r="B212" s="3">
        <f>LDV!B213*'EV Saturation'!B213</f>
        <v>37029.241948281051</v>
      </c>
      <c r="C212" s="3">
        <f>LDV!C213*'EV Saturation'!C213</f>
        <v>7891.2939969139579</v>
      </c>
      <c r="D212" s="3">
        <f>LDV!D213*'EV Saturation'!D213</f>
        <v>11479.084957787038</v>
      </c>
      <c r="E212" s="3">
        <f>LDV!E213*'EV Saturation'!E213</f>
        <v>119.3288376783574</v>
      </c>
      <c r="F212" s="3">
        <f>LDV!F213*'EV Saturation'!F213</f>
        <v>117.74322075306584</v>
      </c>
      <c r="N212" s="2"/>
      <c r="O212" s="2"/>
      <c r="P212" s="2"/>
      <c r="Q212" s="2"/>
      <c r="R212" s="2"/>
    </row>
    <row r="213" spans="1:18" x14ac:dyDescent="0.35">
      <c r="A213" s="1">
        <f t="shared" si="3"/>
        <v>46935</v>
      </c>
      <c r="B213" s="3">
        <f>LDV!B214*'EV Saturation'!B214</f>
        <v>37540.938370926611</v>
      </c>
      <c r="C213" s="3">
        <f>LDV!C214*'EV Saturation'!C214</f>
        <v>8086.2966426199191</v>
      </c>
      <c r="D213" s="3">
        <f>LDV!D214*'EV Saturation'!D214</f>
        <v>11698.713856856622</v>
      </c>
      <c r="E213" s="3">
        <f>LDV!E214*'EV Saturation'!E214</f>
        <v>120.93211205769157</v>
      </c>
      <c r="F213" s="3">
        <f>LDV!F214*'EV Saturation'!F214</f>
        <v>118.86678178983655</v>
      </c>
      <c r="N213" s="2"/>
      <c r="O213" s="2"/>
      <c r="P213" s="2"/>
      <c r="Q213" s="2"/>
      <c r="R213" s="2"/>
    </row>
    <row r="214" spans="1:18" x14ac:dyDescent="0.35">
      <c r="A214" s="1">
        <f t="shared" si="3"/>
        <v>46966</v>
      </c>
      <c r="B214" s="3">
        <f>LDV!B215*'EV Saturation'!B215</f>
        <v>38057.946416583218</v>
      </c>
      <c r="C214" s="3">
        <f>LDV!C215*'EV Saturation'!C215</f>
        <v>8246.4031874083084</v>
      </c>
      <c r="D214" s="3">
        <f>LDV!D215*'EV Saturation'!D215</f>
        <v>11915.06527205915</v>
      </c>
      <c r="E214" s="3">
        <f>LDV!E215*'EV Saturation'!E215</f>
        <v>122.55245880965354</v>
      </c>
      <c r="F214" s="3">
        <f>LDV!F215*'EV Saturation'!F215</f>
        <v>119.99101292263529</v>
      </c>
      <c r="N214" s="2"/>
      <c r="O214" s="2"/>
      <c r="P214" s="2"/>
      <c r="Q214" s="2"/>
      <c r="R214" s="2"/>
    </row>
    <row r="215" spans="1:18" x14ac:dyDescent="0.35">
      <c r="A215" s="1">
        <f t="shared" si="3"/>
        <v>46997</v>
      </c>
      <c r="B215" s="3">
        <f>LDV!B216*'EV Saturation'!B216</f>
        <v>38580.269504979173</v>
      </c>
      <c r="C215" s="3">
        <f>LDV!C216*'EV Saturation'!C216</f>
        <v>8472.7661551142573</v>
      </c>
      <c r="D215" s="3">
        <f>LDV!D216*'EV Saturation'!D216</f>
        <v>12128.649433671098</v>
      </c>
      <c r="E215" s="3">
        <f>LDV!E216*'EV Saturation'!E216</f>
        <v>124.19087937011631</v>
      </c>
      <c r="F215" s="3">
        <f>LDV!F216*'EV Saturation'!F216</f>
        <v>121.11591415146205</v>
      </c>
      <c r="N215" s="2"/>
      <c r="O215" s="2"/>
      <c r="P215" s="2"/>
      <c r="Q215" s="2"/>
      <c r="R215" s="2"/>
    </row>
    <row r="216" spans="1:18" x14ac:dyDescent="0.35">
      <c r="A216" s="1">
        <f t="shared" si="3"/>
        <v>47027</v>
      </c>
      <c r="B216" s="3">
        <f>LDV!B217*'EV Saturation'!B217</f>
        <v>39107.911055842793</v>
      </c>
      <c r="C216" s="3">
        <f>LDV!C217*'EV Saturation'!C217</f>
        <v>8642.2023502379434</v>
      </c>
      <c r="D216" s="3">
        <f>LDV!D217*'EV Saturation'!D217</f>
        <v>12339.978885451235</v>
      </c>
      <c r="E216" s="3">
        <f>LDV!E217*'EV Saturation'!E217</f>
        <v>125.8468880564108</v>
      </c>
      <c r="F216" s="3">
        <f>LDV!F217*'EV Saturation'!F217</f>
        <v>122.24148547631678</v>
      </c>
      <c r="N216" s="2"/>
      <c r="O216" s="2"/>
      <c r="P216" s="2"/>
      <c r="Q216" s="2"/>
      <c r="R216" s="2"/>
    </row>
    <row r="217" spans="1:18" x14ac:dyDescent="0.35">
      <c r="A217" s="1">
        <f t="shared" si="3"/>
        <v>47058</v>
      </c>
      <c r="B217" s="3">
        <f>LDV!B218*'EV Saturation'!B218</f>
        <v>39640.874488902373</v>
      </c>
      <c r="C217" s="3">
        <f>LDV!C218*'EV Saturation'!C218</f>
        <v>8847.1520148082127</v>
      </c>
      <c r="D217" s="3">
        <f>LDV!D218*'EV Saturation'!D218</f>
        <v>12549.394071946237</v>
      </c>
      <c r="E217" s="3">
        <f>LDV!E218*'EV Saturation'!E218</f>
        <v>127.52099919070625</v>
      </c>
      <c r="F217" s="3">
        <f>LDV!F218*'EV Saturation'!F218</f>
        <v>123.36772689719949</v>
      </c>
      <c r="N217" s="2"/>
      <c r="O217" s="2"/>
      <c r="P217" s="2"/>
      <c r="Q217" s="2"/>
      <c r="R217" s="2"/>
    </row>
    <row r="218" spans="1:18" x14ac:dyDescent="0.35">
      <c r="A218" s="1">
        <f t="shared" si="3"/>
        <v>47088</v>
      </c>
      <c r="B218" s="3">
        <f>LDV!B219*'EV Saturation'!B219</f>
        <v>40179.163223886215</v>
      </c>
      <c r="C218" s="3">
        <f>LDV!C219*'EV Saturation'!C219</f>
        <v>9017.1116310760626</v>
      </c>
      <c r="D218" s="3">
        <f>LDV!D219*'EV Saturation'!D219</f>
        <v>12758.268967818427</v>
      </c>
      <c r="E218" s="3">
        <f>LDV!E219*'EV Saturation'!E219</f>
        <v>129.2127144963319</v>
      </c>
      <c r="F218" s="3">
        <f>LDV!F219*'EV Saturation'!F219</f>
        <v>124.49463841411024</v>
      </c>
      <c r="N218" s="2"/>
      <c r="O218" s="2"/>
      <c r="P218" s="2"/>
      <c r="Q218" s="2"/>
      <c r="R218" s="2"/>
    </row>
    <row r="219" spans="1:18" x14ac:dyDescent="0.35">
      <c r="A219" s="1">
        <f t="shared" si="3"/>
        <v>47119</v>
      </c>
      <c r="B219" s="3">
        <f>LDV!B220*'EV Saturation'!B220</f>
        <v>40723.277402277155</v>
      </c>
      <c r="C219" s="3">
        <f>LDV!C220*'EV Saturation'!C220</f>
        <v>9184.3912603468634</v>
      </c>
      <c r="D219" s="3">
        <f>LDV!D220*'EV Saturation'!D220</f>
        <v>12967.932193779619</v>
      </c>
      <c r="E219" s="3">
        <f>LDV!E220*'EV Saturation'!E220</f>
        <v>130.92304888486777</v>
      </c>
      <c r="F219" s="3">
        <f>LDV!F220*'EV Saturation'!F220</f>
        <v>125.62222002704898</v>
      </c>
      <c r="N219" s="2"/>
      <c r="O219" s="2"/>
      <c r="P219" s="2"/>
      <c r="Q219" s="2"/>
      <c r="R219" s="2"/>
    </row>
    <row r="220" spans="1:18" x14ac:dyDescent="0.35">
      <c r="A220" s="1">
        <f t="shared" si="3"/>
        <v>47150</v>
      </c>
      <c r="B220" s="3">
        <f>LDV!B221*'EV Saturation'!B221</f>
        <v>41272.736888467072</v>
      </c>
      <c r="C220" s="3">
        <f>LDV!C221*'EV Saturation'!C221</f>
        <v>9329.7380552037375</v>
      </c>
      <c r="D220" s="3">
        <f>LDV!D221*'EV Saturation'!D221</f>
        <v>13178.612835967635</v>
      </c>
      <c r="E220" s="3">
        <f>LDV!E221*'EV Saturation'!E221</f>
        <v>132.65101195280792</v>
      </c>
      <c r="F220" s="3">
        <f>LDV!F221*'EV Saturation'!F221</f>
        <v>126.75047173601571</v>
      </c>
      <c r="N220" s="2"/>
      <c r="O220" s="2"/>
      <c r="P220" s="2"/>
      <c r="Q220" s="2"/>
      <c r="R220" s="2"/>
    </row>
    <row r="221" spans="1:18" x14ac:dyDescent="0.35">
      <c r="A221" s="1">
        <f t="shared" si="3"/>
        <v>47178</v>
      </c>
      <c r="B221" s="3">
        <f>LDV!B222*'EV Saturation'!B222</f>
        <v>41827.545288501497</v>
      </c>
      <c r="C221" s="3">
        <f>LDV!C222*'EV Saturation'!C222</f>
        <v>9519.3830004209649</v>
      </c>
      <c r="D221" s="3">
        <f>LDV!D222*'EV Saturation'!D222</f>
        <v>13390.138265218129</v>
      </c>
      <c r="E221" s="3">
        <f>LDV!E222*'EV Saturation'!E222</f>
        <v>134.39811132474725</v>
      </c>
      <c r="F221" s="3">
        <f>LDV!F222*'EV Saturation'!F222</f>
        <v>127.87939354101044</v>
      </c>
      <c r="N221" s="2"/>
      <c r="O221" s="2"/>
      <c r="P221" s="2"/>
      <c r="Q221" s="2"/>
      <c r="R221" s="2"/>
    </row>
    <row r="222" spans="1:18" x14ac:dyDescent="0.35">
      <c r="A222" s="1">
        <f t="shared" si="3"/>
        <v>47209</v>
      </c>
      <c r="B222" s="3">
        <f>LDV!B223*'EV Saturation'!B223</f>
        <v>42390.253852746711</v>
      </c>
      <c r="C222" s="3">
        <f>LDV!C223*'EV Saturation'!C223</f>
        <v>9718.0301777290861</v>
      </c>
      <c r="D222" s="3">
        <f>LDV!D223*'EV Saturation'!D223</f>
        <v>13603.199482390426</v>
      </c>
      <c r="E222" s="3">
        <f>LDV!E223*'EV Saturation'!E223</f>
        <v>136.16336063442751</v>
      </c>
      <c r="F222" s="3">
        <f>LDV!F223*'EV Saturation'!F223</f>
        <v>129.00898544203318</v>
      </c>
      <c r="N222" s="2"/>
      <c r="O222" s="2"/>
      <c r="P222" s="2"/>
      <c r="Q222" s="2"/>
      <c r="R222" s="2"/>
    </row>
    <row r="223" spans="1:18" x14ac:dyDescent="0.35">
      <c r="A223" s="1">
        <f t="shared" si="3"/>
        <v>47239</v>
      </c>
      <c r="B223" s="3">
        <f>LDV!B224*'EV Saturation'!B224</f>
        <v>42958.319744942717</v>
      </c>
      <c r="C223" s="3">
        <f>LDV!C224*'EV Saturation'!C224</f>
        <v>9903.5850591682392</v>
      </c>
      <c r="D223" s="3">
        <f>LDV!D224*'EV Saturation'!D224</f>
        <v>13818.14294340878</v>
      </c>
      <c r="E223" s="3">
        <f>LDV!E224*'EV Saturation'!E224</f>
        <v>137.94676602886562</v>
      </c>
      <c r="F223" s="3">
        <f>LDV!F224*'EV Saturation'!F224</f>
        <v>130.13924743908393</v>
      </c>
      <c r="N223" s="2"/>
      <c r="O223" s="2"/>
      <c r="P223" s="2"/>
      <c r="Q223" s="2"/>
      <c r="R223" s="2"/>
    </row>
    <row r="224" spans="1:18" x14ac:dyDescent="0.35">
      <c r="A224" s="1">
        <f t="shared" si="3"/>
        <v>47270</v>
      </c>
      <c r="B224" s="3">
        <f>LDV!B225*'EV Saturation'!B225</f>
        <v>43531.746571135031</v>
      </c>
      <c r="C224" s="3">
        <f>LDV!C225*'EV Saturation'!C225</f>
        <v>10089.299686038315</v>
      </c>
      <c r="D224" s="3">
        <f>LDV!D225*'EV Saturation'!D225</f>
        <v>14036.004399609756</v>
      </c>
      <c r="E224" s="3">
        <f>LDV!E225*'EV Saturation'!E225</f>
        <v>139.74934370079336</v>
      </c>
      <c r="F224" s="3">
        <f>LDV!F225*'EV Saturation'!F225</f>
        <v>131.27017953216264</v>
      </c>
      <c r="N224" s="2"/>
      <c r="O224" s="2"/>
      <c r="P224" s="2"/>
      <c r="Q224" s="2"/>
      <c r="R224" s="2"/>
    </row>
    <row r="225" spans="1:18" x14ac:dyDescent="0.35">
      <c r="A225" s="1">
        <f t="shared" si="3"/>
        <v>47300</v>
      </c>
      <c r="B225" s="3">
        <f>LDV!B226*'EV Saturation'!B226</f>
        <v>44110.53793736919</v>
      </c>
      <c r="C225" s="3">
        <f>LDV!C226*'EV Saturation'!C226</f>
        <v>10284.02433745933</v>
      </c>
      <c r="D225" s="3">
        <f>LDV!D226*'EV Saturation'!D226</f>
        <v>14256.442829574566</v>
      </c>
      <c r="E225" s="3">
        <f>LDV!E226*'EV Saturation'!E226</f>
        <v>141.57059940185704</v>
      </c>
      <c r="F225" s="3">
        <f>LDV!F226*'EV Saturation'!F226</f>
        <v>132.40178172126937</v>
      </c>
      <c r="N225" s="2"/>
      <c r="O225" s="2"/>
      <c r="P225" s="2"/>
      <c r="Q225" s="2"/>
      <c r="R225" s="2"/>
    </row>
    <row r="226" spans="1:18" x14ac:dyDescent="0.35">
      <c r="A226" s="1">
        <f t="shared" si="3"/>
        <v>47331</v>
      </c>
      <c r="B226" s="3">
        <f>LDV!B227*'EV Saturation'!B227</f>
        <v>44694.697449690757</v>
      </c>
      <c r="C226" s="3">
        <f>LDV!C227*'EV Saturation'!C227</f>
        <v>10447.926913046174</v>
      </c>
      <c r="D226" s="3">
        <f>LDV!D227*'EV Saturation'!D227</f>
        <v>14479.978501728074</v>
      </c>
      <c r="E226" s="3">
        <f>LDV!E227*'EV Saturation'!E227</f>
        <v>143.41104893266535</v>
      </c>
      <c r="F226" s="3">
        <f>LDV!F227*'EV Saturation'!F227</f>
        <v>133.53405400640412</v>
      </c>
      <c r="N226" s="2"/>
      <c r="O226" s="2"/>
      <c r="P226" s="2"/>
      <c r="Q226" s="2"/>
      <c r="R226" s="2"/>
    </row>
    <row r="227" spans="1:18" x14ac:dyDescent="0.35">
      <c r="A227" s="1">
        <f t="shared" si="3"/>
        <v>47362</v>
      </c>
      <c r="B227" s="3">
        <f>LDV!B228*'EV Saturation'!B228</f>
        <v>45284.22871414524</v>
      </c>
      <c r="C227" s="3">
        <f>LDV!C228*'EV Saturation'!C228</f>
        <v>10620.827824493892</v>
      </c>
      <c r="D227" s="3">
        <f>LDV!D228*'EV Saturation'!D228</f>
        <v>14707.478869990515</v>
      </c>
      <c r="E227" s="3">
        <f>LDV!E228*'EV Saturation'!E228</f>
        <v>145.27019370478445</v>
      </c>
      <c r="F227" s="3">
        <f>LDV!F228*'EV Saturation'!F228</f>
        <v>134.66699638756688</v>
      </c>
      <c r="N227" s="2"/>
      <c r="O227" s="2"/>
      <c r="P227" s="2"/>
      <c r="Q227" s="2"/>
      <c r="R227" s="2"/>
    </row>
    <row r="228" spans="1:18" x14ac:dyDescent="0.35">
      <c r="A228" s="1">
        <f t="shared" si="3"/>
        <v>47392</v>
      </c>
      <c r="B228" s="3">
        <f>LDV!B229*'EV Saturation'!B229</f>
        <v>45881.686587144497</v>
      </c>
      <c r="C228" s="3">
        <f>LDV!C229*'EV Saturation'!C229</f>
        <v>10727.412034106834</v>
      </c>
      <c r="D228" s="3">
        <f>LDV!D229*'EV Saturation'!D229</f>
        <v>14939.120435713579</v>
      </c>
      <c r="E228" s="3">
        <f>LDV!E229*'EV Saturation'!E229</f>
        <v>147.14905513516717</v>
      </c>
      <c r="F228" s="3">
        <f>LDV!F229*'EV Saturation'!F229</f>
        <v>135.80060886475761</v>
      </c>
      <c r="N228" s="2"/>
      <c r="O228" s="2"/>
      <c r="P228" s="2"/>
      <c r="Q228" s="2"/>
      <c r="R228" s="2"/>
    </row>
    <row r="229" spans="1:18" x14ac:dyDescent="0.35">
      <c r="A229" s="1">
        <f t="shared" si="3"/>
        <v>47423</v>
      </c>
      <c r="B229" s="3">
        <f>LDV!B230*'EV Saturation'!B230</f>
        <v>46484.524626382961</v>
      </c>
      <c r="C229" s="3">
        <f>LDV!C230*'EV Saturation'!C230</f>
        <v>10873.982245190769</v>
      </c>
      <c r="D229" s="3">
        <f>LDV!D230*'EV Saturation'!D230</f>
        <v>15174.9092137686</v>
      </c>
      <c r="E229" s="3">
        <f>LDV!E230*'EV Saturation'!E230</f>
        <v>149.04663749784871</v>
      </c>
      <c r="F229" s="3">
        <f>LDV!F230*'EV Saturation'!F230</f>
        <v>136.93489143797632</v>
      </c>
      <c r="N229" s="2"/>
      <c r="O229" s="2"/>
      <c r="P229" s="2"/>
      <c r="Q229" s="2"/>
      <c r="R229" s="2"/>
    </row>
    <row r="230" spans="1:18" x14ac:dyDescent="0.35">
      <c r="A230" s="1">
        <f t="shared" si="3"/>
        <v>47453</v>
      </c>
      <c r="B230" s="3">
        <f>LDV!B231*'EV Saturation'!B231</f>
        <v>47092.746437906142</v>
      </c>
      <c r="C230" s="3">
        <f>LDV!C231*'EV Saturation'!C231</f>
        <v>11065.025936986071</v>
      </c>
      <c r="D230" s="3">
        <f>LDV!D231*'EV Saturation'!D231</f>
        <v>15415.540679092008</v>
      </c>
      <c r="E230" s="3">
        <f>LDV!E231*'EV Saturation'!E231</f>
        <v>150.96395431958416</v>
      </c>
      <c r="F230" s="3">
        <f>LDV!F231*'EV Saturation'!F231</f>
        <v>138.06984410722308</v>
      </c>
      <c r="N230" s="2"/>
      <c r="O230" s="2"/>
      <c r="P230" s="2"/>
      <c r="Q230" s="2"/>
      <c r="R230" s="2"/>
    </row>
    <row r="231" spans="1:18" x14ac:dyDescent="0.35">
      <c r="A231" s="1">
        <f t="shared" si="3"/>
        <v>47484</v>
      </c>
      <c r="B231" s="3">
        <f>LDV!B232*'EV Saturation'!B232</f>
        <v>47706.514219399738</v>
      </c>
      <c r="C231" s="3">
        <f>LDV!C232*'EV Saturation'!C232</f>
        <v>11224.158212925966</v>
      </c>
      <c r="D231" s="3">
        <f>LDV!D232*'EV Saturation'!D232</f>
        <v>15669.249630671082</v>
      </c>
      <c r="E231" s="3">
        <f>LDV!E232*'EV Saturation'!E232</f>
        <v>152.90051104999924</v>
      </c>
      <c r="F231" s="3">
        <f>LDV!F232*'EV Saturation'!F232</f>
        <v>139.54784688423504</v>
      </c>
      <c r="N231" s="2"/>
      <c r="O231" s="2"/>
      <c r="P231" s="2"/>
      <c r="Q231" s="2"/>
      <c r="R231" s="2"/>
    </row>
    <row r="232" spans="1:18" x14ac:dyDescent="0.35">
      <c r="A232" s="1">
        <f t="shared" si="3"/>
        <v>47515</v>
      </c>
      <c r="B232" s="3">
        <f>LDV!B233*'EV Saturation'!B233</f>
        <v>48328.230696542792</v>
      </c>
      <c r="C232" s="3">
        <f>LDV!C233*'EV Saturation'!C233</f>
        <v>11414.464516839718</v>
      </c>
      <c r="D232" s="3">
        <f>LDV!D233*'EV Saturation'!D233</f>
        <v>15934.975455340114</v>
      </c>
      <c r="E232" s="3">
        <f>LDV!E233*'EV Saturation'!E233</f>
        <v>154.8568285223192</v>
      </c>
      <c r="F232" s="3">
        <f>LDV!F233*'EV Saturation'!F233</f>
        <v>141.31395255393812</v>
      </c>
      <c r="N232" s="2"/>
      <c r="O232" s="2"/>
      <c r="P232" s="2"/>
      <c r="Q232" s="2"/>
      <c r="R232" s="2"/>
    </row>
    <row r="233" spans="1:18" x14ac:dyDescent="0.35">
      <c r="A233" s="1">
        <f t="shared" si="3"/>
        <v>47543</v>
      </c>
      <c r="B233" s="3">
        <f>LDV!B234*'EV Saturation'!B234</f>
        <v>48955.34707392256</v>
      </c>
      <c r="C233" s="3">
        <f>LDV!C234*'EV Saturation'!C234</f>
        <v>11542.747432376767</v>
      </c>
      <c r="D233" s="3">
        <f>LDV!D234*'EV Saturation'!D234</f>
        <v>16212.269471651327</v>
      </c>
      <c r="E233" s="3">
        <f>LDV!E234*'EV Saturation'!E234</f>
        <v>156.83290961273121</v>
      </c>
      <c r="F233" s="3">
        <f>LDV!F234*'EV Saturation'!F234</f>
        <v>142.79380321557528</v>
      </c>
      <c r="N233" s="2"/>
      <c r="O233" s="2"/>
      <c r="P233" s="2"/>
      <c r="Q233" s="2"/>
      <c r="R233" s="2"/>
    </row>
    <row r="234" spans="1:18" x14ac:dyDescent="0.35">
      <c r="A234" s="1">
        <f t="shared" si="3"/>
        <v>47574</v>
      </c>
      <c r="B234" s="3">
        <f>LDV!B235*'EV Saturation'!B235</f>
        <v>49587.867008507732</v>
      </c>
      <c r="C234" s="3">
        <f>LDV!C235*'EV Saturation'!C235</f>
        <v>11706.645440166947</v>
      </c>
      <c r="D234" s="3">
        <f>LDV!D235*'EV Saturation'!D235</f>
        <v>16499.819721928441</v>
      </c>
      <c r="E234" s="3">
        <f>LDV!E235*'EV Saturation'!E235</f>
        <v>158.82876963391865</v>
      </c>
      <c r="F234" s="3">
        <f>LDV!F235*'EV Saturation'!F235</f>
        <v>144.27453382234941</v>
      </c>
      <c r="N234" s="2"/>
      <c r="O234" s="2"/>
      <c r="P234" s="2"/>
      <c r="Q234" s="2"/>
      <c r="R234" s="2"/>
    </row>
    <row r="235" spans="1:18" x14ac:dyDescent="0.35">
      <c r="A235" s="1">
        <f t="shared" si="3"/>
        <v>47604</v>
      </c>
      <c r="B235" s="3">
        <f>LDV!B236*'EV Saturation'!B236</f>
        <v>50228.349657122337</v>
      </c>
      <c r="C235" s="3">
        <f>LDV!C236*'EV Saturation'!C236</f>
        <v>11857.32693160692</v>
      </c>
      <c r="D235" s="3">
        <f>LDV!D236*'EV Saturation'!D236</f>
        <v>16796.138391484528</v>
      </c>
      <c r="E235" s="3">
        <f>LDV!E236*'EV Saturation'!E236</f>
        <v>160.84492171888976</v>
      </c>
      <c r="F235" s="3">
        <f>LDV!F236*'EV Saturation'!F236</f>
        <v>146.04363130486851</v>
      </c>
      <c r="N235" s="2"/>
      <c r="O235" s="2"/>
      <c r="P235" s="2"/>
      <c r="Q235" s="2"/>
      <c r="R235" s="2"/>
    </row>
    <row r="236" spans="1:18" x14ac:dyDescent="0.35">
      <c r="A236" s="1">
        <f t="shared" si="3"/>
        <v>47635</v>
      </c>
      <c r="B236" s="3">
        <f>LDV!B237*'EV Saturation'!B237</f>
        <v>50874.244395869231</v>
      </c>
      <c r="C236" s="3">
        <f>LDV!C237*'EV Saturation'!C237</f>
        <v>12070.32865034566</v>
      </c>
      <c r="D236" s="3">
        <f>LDV!D237*'EV Saturation'!D237</f>
        <v>17100.94560034759</v>
      </c>
      <c r="E236" s="3">
        <f>LDV!E237*'EV Saturation'!E237</f>
        <v>162.88087111673505</v>
      </c>
      <c r="F236" s="3">
        <f>LDV!F237*'EV Saturation'!F237</f>
        <v>147.52620979626781</v>
      </c>
      <c r="N236" s="2"/>
      <c r="O236" s="2"/>
      <c r="P236" s="2"/>
      <c r="Q236" s="2"/>
      <c r="R236" s="2"/>
    </row>
    <row r="237" spans="1:18" x14ac:dyDescent="0.35">
      <c r="A237" s="1">
        <f t="shared" si="3"/>
        <v>47665</v>
      </c>
      <c r="B237" s="3">
        <f>LDV!B238*'EV Saturation'!B238</f>
        <v>51525.554881717122</v>
      </c>
      <c r="C237" s="3">
        <f>LDV!C238*'EV Saturation'!C238</f>
        <v>12256.801482148741</v>
      </c>
      <c r="D237" s="3">
        <f>LDV!D238*'EV Saturation'!D238</f>
        <v>17411.768727040992</v>
      </c>
      <c r="E237" s="3">
        <f>LDV!E238*'EV Saturation'!E238</f>
        <v>164.93713530460226</v>
      </c>
      <c r="F237" s="3">
        <f>LDV!F238*'EV Saturation'!F238</f>
        <v>149.29733380624796</v>
      </c>
      <c r="N237" s="2"/>
      <c r="O237" s="2"/>
      <c r="P237" s="2"/>
      <c r="Q237" s="2"/>
      <c r="R237" s="2"/>
    </row>
    <row r="238" spans="1:18" x14ac:dyDescent="0.35">
      <c r="A238" s="1">
        <f t="shared" si="3"/>
        <v>47696</v>
      </c>
      <c r="B238" s="3">
        <f>LDV!B239*'EV Saturation'!B239</f>
        <v>52184.842099974412</v>
      </c>
      <c r="C238" s="3">
        <f>LDV!C239*'EV Saturation'!C239</f>
        <v>12496.768069989927</v>
      </c>
      <c r="D238" s="3">
        <f>LDV!D239*'EV Saturation'!D239</f>
        <v>17727.803094122086</v>
      </c>
      <c r="E238" s="3">
        <f>LDV!E239*'EV Saturation'!E239</f>
        <v>167.01372159374904</v>
      </c>
      <c r="F238" s="3">
        <f>LDV!F239*'EV Saturation'!F239</f>
        <v>150.78176018308432</v>
      </c>
      <c r="N238" s="2"/>
      <c r="O238" s="2"/>
      <c r="P238" s="2"/>
      <c r="Q238" s="2"/>
      <c r="R238" s="2"/>
    </row>
    <row r="239" spans="1:18" x14ac:dyDescent="0.35">
      <c r="A239" s="1">
        <f t="shared" si="3"/>
        <v>47727</v>
      </c>
      <c r="B239" s="3">
        <f>LDV!B240*'EV Saturation'!B240</f>
        <v>52849.553598259641</v>
      </c>
      <c r="C239" s="3">
        <f>LDV!C240*'EV Saturation'!C240</f>
        <v>12670.166620759626</v>
      </c>
      <c r="D239" s="3">
        <f>LDV!D240*'EV Saturation'!D240</f>
        <v>18046.223341954883</v>
      </c>
      <c r="E239" s="3">
        <f>LDV!E240*'EV Saturation'!E240</f>
        <v>169.11064144390861</v>
      </c>
      <c r="F239" s="3">
        <f>LDV!F240*'EV Saturation'!F240</f>
        <v>152.55490541307097</v>
      </c>
      <c r="N239" s="2"/>
      <c r="O239" s="2"/>
      <c r="P239" s="2"/>
      <c r="Q239" s="2"/>
      <c r="R239" s="2"/>
    </row>
    <row r="240" spans="1:18" x14ac:dyDescent="0.35">
      <c r="A240" s="1">
        <f t="shared" si="3"/>
        <v>47757</v>
      </c>
      <c r="B240" s="3">
        <f>LDV!B241*'EV Saturation'!B241</f>
        <v>53519.693033541465</v>
      </c>
      <c r="C240" s="3">
        <f>LDV!C241*'EV Saturation'!C241</f>
        <v>12852.583351260488</v>
      </c>
      <c r="D240" s="3">
        <f>LDV!D241*'EV Saturation'!D241</f>
        <v>18366.045194450879</v>
      </c>
      <c r="E240" s="3">
        <f>LDV!E241*'EV Saturation'!E241</f>
        <v>171.22841292409174</v>
      </c>
      <c r="F240" s="3">
        <f>LDV!F241*'EV Saturation'!F241</f>
        <v>154.04117967453251</v>
      </c>
      <c r="N240" s="2"/>
      <c r="O240" s="2"/>
      <c r="P240" s="2"/>
      <c r="Q240" s="2"/>
      <c r="R240" s="2"/>
    </row>
    <row r="241" spans="1:18" x14ac:dyDescent="0.35">
      <c r="A241" s="1">
        <f t="shared" si="3"/>
        <v>47788</v>
      </c>
      <c r="B241" s="3">
        <f>LDV!B242*'EV Saturation'!B242</f>
        <v>54197.823219612626</v>
      </c>
      <c r="C241" s="3">
        <f>LDV!C242*'EV Saturation'!C242</f>
        <v>13039.575651177183</v>
      </c>
      <c r="D241" s="3">
        <f>LDV!D242*'EV Saturation'!D242</f>
        <v>18684.262981455973</v>
      </c>
      <c r="E241" s="3">
        <f>LDV!E242*'EV Saturation'!E242</f>
        <v>173.36654108285376</v>
      </c>
      <c r="F241" s="3">
        <f>LDV!F242*'EV Saturation'!F242</f>
        <v>155.81634877784697</v>
      </c>
      <c r="N241" s="2"/>
      <c r="O241" s="2"/>
      <c r="P241" s="2"/>
      <c r="Q241" s="2"/>
      <c r="R241" s="2"/>
    </row>
    <row r="242" spans="1:18" x14ac:dyDescent="0.35">
      <c r="A242" s="1">
        <f t="shared" si="3"/>
        <v>47818</v>
      </c>
      <c r="B242" s="3">
        <f>LDV!B243*'EV Saturation'!B243</f>
        <v>54881.389875607332</v>
      </c>
      <c r="C242" s="3">
        <f>LDV!C243*'EV Saturation'!C243</f>
        <v>13231.148158617872</v>
      </c>
      <c r="D242" s="3">
        <f>LDV!D243*'EV Saturation'!D243</f>
        <v>18999.250256177605</v>
      </c>
      <c r="E242" s="3">
        <f>LDV!E243*'EV Saturation'!E243</f>
        <v>175.5260385322054</v>
      </c>
      <c r="F242" s="3">
        <f>LDV!F243*'EV Saturation'!F243</f>
        <v>157.592573815001</v>
      </c>
      <c r="N242" s="2"/>
      <c r="O242" s="2"/>
      <c r="P242" s="2"/>
      <c r="Q242" s="2"/>
      <c r="R242" s="2"/>
    </row>
    <row r="243" spans="1:18" x14ac:dyDescent="0.35">
      <c r="A243" s="1">
        <f t="shared" si="3"/>
        <v>47849</v>
      </c>
      <c r="B243" s="3">
        <f>LDV!B244*'EV Saturation'!B244</f>
        <v>55572.494860318453</v>
      </c>
      <c r="C243" s="3">
        <f>LDV!C244*'EV Saturation'!C244</f>
        <v>13445.835129810983</v>
      </c>
      <c r="D243" s="3">
        <f>LDV!D244*'EV Saturation'!D244</f>
        <v>19370.015069584362</v>
      </c>
      <c r="E243" s="3">
        <f>LDV!E244*'EV Saturation'!E244</f>
        <v>177.70592012590086</v>
      </c>
      <c r="F243" s="3">
        <f>LDV!F244*'EV Saturation'!F244</f>
        <v>159.36985744499907</v>
      </c>
      <c r="N243" s="2"/>
      <c r="O243" s="2"/>
      <c r="P243" s="2"/>
      <c r="Q243" s="2"/>
      <c r="R243" s="2"/>
    </row>
    <row r="244" spans="1:18" x14ac:dyDescent="0.35">
      <c r="A244" s="1">
        <f t="shared" si="3"/>
        <v>47880</v>
      </c>
      <c r="B244" s="3">
        <f>LDV!B245*'EV Saturation'!B245</f>
        <v>56269.033477186174</v>
      </c>
      <c r="C244" s="3">
        <f>LDV!C245*'EV Saturation'!C245</f>
        <v>13709.881259424739</v>
      </c>
      <c r="D244" s="3">
        <f>LDV!D245*'EV Saturation'!D245</f>
        <v>19744.841141841272</v>
      </c>
      <c r="E244" s="3">
        <f>LDV!E245*'EV Saturation'!E245</f>
        <v>179.90669602002046</v>
      </c>
      <c r="F244" s="3">
        <f>LDV!F245*'EV Saturation'!F245</f>
        <v>160.8599154708742</v>
      </c>
      <c r="N244" s="2"/>
      <c r="O244" s="2"/>
      <c r="P244" s="2"/>
      <c r="Q244" s="2"/>
      <c r="R244" s="2"/>
    </row>
    <row r="245" spans="1:18" x14ac:dyDescent="0.35">
      <c r="A245" s="1">
        <f t="shared" si="3"/>
        <v>47908</v>
      </c>
      <c r="B245" s="3">
        <f>LDV!B246*'EV Saturation'!B246</f>
        <v>56971.009255418576</v>
      </c>
      <c r="C245" s="3">
        <f>LDV!C246*'EV Saturation'!C246</f>
        <v>13978.761995471039</v>
      </c>
      <c r="D245" s="3">
        <f>LDV!D246*'EV Saturation'!D246</f>
        <v>20084.407734354703</v>
      </c>
      <c r="E245" s="3">
        <f>LDV!E246*'EV Saturation'!E246</f>
        <v>182.12938386487477</v>
      </c>
      <c r="F245" s="3">
        <f>LDV!F246*'EV Saturation'!F246</f>
        <v>162.92758719012878</v>
      </c>
      <c r="N245" s="2"/>
      <c r="O245" s="2"/>
      <c r="P245" s="2"/>
      <c r="Q245" s="2"/>
      <c r="R245" s="2"/>
    </row>
    <row r="246" spans="1:18" x14ac:dyDescent="0.35">
      <c r="A246" s="1">
        <f t="shared" si="3"/>
        <v>47939</v>
      </c>
      <c r="B246" s="3">
        <f>LDV!B247*'EV Saturation'!B247</f>
        <v>57680.987843347939</v>
      </c>
      <c r="C246" s="3">
        <f>LDV!C247*'EV Saturation'!C247</f>
        <v>14203.356005957743</v>
      </c>
      <c r="D246" s="3">
        <f>LDV!D247*'EV Saturation'!D247</f>
        <v>20452.497218344321</v>
      </c>
      <c r="E246" s="3">
        <f>LDV!E247*'EV Saturation'!E247</f>
        <v>184.37248686582873</v>
      </c>
      <c r="F246" s="3">
        <f>LDV!F247*'EV Saturation'!F247</f>
        <v>164.70803596345291</v>
      </c>
      <c r="N246" s="2"/>
      <c r="O246" s="2"/>
      <c r="P246" s="2"/>
      <c r="Q246" s="2"/>
      <c r="R246" s="2"/>
    </row>
    <row r="247" spans="1:18" x14ac:dyDescent="0.35">
      <c r="A247" s="1">
        <f t="shared" si="3"/>
        <v>47969</v>
      </c>
      <c r="B247" s="3">
        <f>LDV!B248*'EV Saturation'!B248</f>
        <v>58396.411827460841</v>
      </c>
      <c r="C247" s="3">
        <f>LDV!C248*'EV Saturation'!C248</f>
        <v>14388.035276045532</v>
      </c>
      <c r="D247" s="3">
        <f>LDV!D248*'EV Saturation'!D248</f>
        <v>20855.852383378682</v>
      </c>
      <c r="E247" s="3">
        <f>LDV!E248*'EV Saturation'!E248</f>
        <v>186.63752175762031</v>
      </c>
      <c r="F247" s="3">
        <f>LDV!F248*'EV Saturation'!F248</f>
        <v>166.48954067061663</v>
      </c>
      <c r="N247" s="2"/>
      <c r="O247" s="2"/>
      <c r="P247" s="2"/>
      <c r="Q247" s="2"/>
      <c r="R247" s="2"/>
    </row>
    <row r="248" spans="1:18" x14ac:dyDescent="0.35">
      <c r="A248" s="1">
        <f t="shared" si="3"/>
        <v>48000</v>
      </c>
      <c r="B248" s="3">
        <f>LDV!B249*'EV Saturation'!B249</f>
        <v>59119.848032492242</v>
      </c>
      <c r="C248" s="3">
        <f>LDV!C249*'EV Saturation'!C249</f>
        <v>14608.75250160625</v>
      </c>
      <c r="D248" s="3">
        <f>LDV!D249*'EV Saturation'!D249</f>
        <v>21231.506235451845</v>
      </c>
      <c r="E248" s="3">
        <f>LDV!E249*'EV Saturation'!E249</f>
        <v>188.9240017980726</v>
      </c>
      <c r="F248" s="3">
        <f>LDV!F249*'EV Saturation'!F249</f>
        <v>168.27210397468392</v>
      </c>
      <c r="N248" s="2"/>
      <c r="O248" s="2"/>
      <c r="P248" s="2"/>
      <c r="Q248" s="2"/>
      <c r="R248" s="2"/>
    </row>
    <row r="249" spans="1:18" x14ac:dyDescent="0.35">
      <c r="A249" s="1">
        <f t="shared" si="3"/>
        <v>48030</v>
      </c>
      <c r="B249" s="3">
        <f>LDV!B250*'EV Saturation'!B250</f>
        <v>59848.737868526026</v>
      </c>
      <c r="C249" s="3">
        <f>LDV!C250*'EV Saturation'!C250</f>
        <v>14802.918542367404</v>
      </c>
      <c r="D249" s="3">
        <f>LDV!D250*'EV Saturation'!D250</f>
        <v>21575.633755995848</v>
      </c>
      <c r="E249" s="3">
        <f>LDV!E250*'EV Saturation'!E250</f>
        <v>191.23193487650414</v>
      </c>
      <c r="F249" s="3">
        <f>LDV!F250*'EV Saturation'!F250</f>
        <v>170.3444394018652</v>
      </c>
      <c r="N249" s="2"/>
      <c r="O249" s="2"/>
      <c r="P249" s="2"/>
      <c r="Q249" s="2"/>
      <c r="R249" s="2"/>
    </row>
    <row r="250" spans="1:18" x14ac:dyDescent="0.35">
      <c r="A250" s="1">
        <f t="shared" si="3"/>
        <v>48061</v>
      </c>
      <c r="B250" s="3">
        <f>LDV!B251*'EV Saturation'!B251</f>
        <v>60585.649336699869</v>
      </c>
      <c r="C250" s="3">
        <f>LDV!C251*'EV Saturation'!C251</f>
        <v>15100.380132596212</v>
      </c>
      <c r="D250" s="3">
        <f>LDV!D251*'EV Saturation'!D251</f>
        <v>21906.290354769619</v>
      </c>
      <c r="E250" s="3">
        <f>LDV!E251*'EV Saturation'!E251</f>
        <v>193.5618406394151</v>
      </c>
      <c r="F250" s="3">
        <f>LDV!F251*'EV Saturation'!F251</f>
        <v>172.12919990571083</v>
      </c>
      <c r="N250" s="2"/>
      <c r="O250" s="2"/>
      <c r="P250" s="2"/>
      <c r="Q250" s="2"/>
      <c r="R250" s="2"/>
    </row>
    <row r="251" spans="1:18" x14ac:dyDescent="0.35">
      <c r="A251" s="1">
        <f t="shared" si="3"/>
        <v>48092</v>
      </c>
      <c r="B251" s="3">
        <f>LDV!B252*'EV Saturation'!B252</f>
        <v>61328.022670694918</v>
      </c>
      <c r="C251" s="3">
        <f>LDV!C252*'EV Saturation'!C252</f>
        <v>15304.120907230323</v>
      </c>
      <c r="D251" s="3">
        <f>LDV!D252*'EV Saturation'!D252</f>
        <v>22292.979076115378</v>
      </c>
      <c r="E251" s="3">
        <f>LDV!E252*'EV Saturation'!E252</f>
        <v>195.91322789332037</v>
      </c>
      <c r="F251" s="3">
        <f>LDV!F252*'EV Saturation'!F252</f>
        <v>174.20391384912475</v>
      </c>
      <c r="N251" s="2"/>
      <c r="O251" s="2"/>
      <c r="P251" s="2"/>
      <c r="Q251" s="2"/>
      <c r="R251" s="2"/>
    </row>
    <row r="252" spans="1:18" x14ac:dyDescent="0.35">
      <c r="A252" s="1">
        <f t="shared" si="3"/>
        <v>48122</v>
      </c>
      <c r="B252" s="3">
        <f>LDV!B253*'EV Saturation'!B253</f>
        <v>62078.427048051584</v>
      </c>
      <c r="C252" s="3">
        <f>LDV!C253*'EV Saturation'!C253</f>
        <v>15553.001976249599</v>
      </c>
      <c r="D252" s="3">
        <f>LDV!D253*'EV Saturation'!D253</f>
        <v>22673.232476992795</v>
      </c>
      <c r="E252" s="3">
        <f>LDV!E253*'EV Saturation'!E253</f>
        <v>198.28660816069998</v>
      </c>
      <c r="F252" s="3">
        <f>LDV!F253*'EV Saturation'!F253</f>
        <v>175.99087421581274</v>
      </c>
      <c r="N252" s="2"/>
      <c r="O252" s="2"/>
      <c r="P252" s="2"/>
      <c r="Q252" s="2"/>
      <c r="R252" s="2"/>
    </row>
    <row r="253" spans="1:18" x14ac:dyDescent="0.35">
      <c r="A253" s="1">
        <f t="shared" si="3"/>
        <v>48153</v>
      </c>
      <c r="B253" s="3">
        <f>LDV!B254*'EV Saturation'!B254</f>
        <v>62834.301526048293</v>
      </c>
      <c r="C253" s="3">
        <f>LDV!C254*'EV Saturation'!C254</f>
        <v>15761.824957433601</v>
      </c>
      <c r="D253" s="3">
        <f>LDV!D254*'EV Saturation'!D254</f>
        <v>23056.986745228805</v>
      </c>
      <c r="E253" s="3">
        <f>LDV!E254*'EV Saturation'!E254</f>
        <v>200.68249751682742</v>
      </c>
      <c r="F253" s="3">
        <f>LDV!F254*'EV Saturation'!F254</f>
        <v>178.0679613452721</v>
      </c>
      <c r="N253" s="2"/>
      <c r="O253" s="2"/>
      <c r="P253" s="2"/>
      <c r="Q253" s="2"/>
      <c r="R253" s="2"/>
    </row>
    <row r="254" spans="1:18" x14ac:dyDescent="0.35">
      <c r="A254" s="1">
        <f t="shared" si="3"/>
        <v>48183</v>
      </c>
      <c r="B254" s="3">
        <f>LDV!B255*'EV Saturation'!B255</f>
        <v>63598.216458628158</v>
      </c>
      <c r="C254" s="3">
        <f>LDV!C255*'EV Saturation'!C255</f>
        <v>15934.994414905806</v>
      </c>
      <c r="D254" s="3">
        <f>LDV!D255*'EV Saturation'!D255</f>
        <v>23479.627027774539</v>
      </c>
      <c r="E254" s="3">
        <f>LDV!E255*'EV Saturation'!E255</f>
        <v>203.10040892968345</v>
      </c>
      <c r="F254" s="3">
        <f>LDV!F255*'EV Saturation'!F255</f>
        <v>180.14628306520882</v>
      </c>
      <c r="N254" s="2"/>
      <c r="O254" s="2"/>
      <c r="P254" s="2"/>
      <c r="Q254" s="2"/>
      <c r="R254" s="2"/>
    </row>
    <row r="255" spans="1:18" x14ac:dyDescent="0.35">
      <c r="A255" s="1">
        <f t="shared" si="3"/>
        <v>48214</v>
      </c>
      <c r="B255" s="3">
        <f>LDV!B256*'EV Saturation'!B256</f>
        <v>64366.994621708152</v>
      </c>
      <c r="C255" s="3">
        <f>LDV!C256*'EV Saturation'!C256</f>
        <v>16175.366359910595</v>
      </c>
      <c r="D255" s="3">
        <f>LDV!D256*'EV Saturation'!D256</f>
        <v>23860.030207407697</v>
      </c>
      <c r="E255" s="3">
        <f>LDV!E256*'EV Saturation'!E256</f>
        <v>205.54085034402632</v>
      </c>
      <c r="F255" s="3">
        <f>LDV!F256*'EV Saturation'!F256</f>
        <v>182.22583404056442</v>
      </c>
      <c r="N255" s="2"/>
      <c r="O255" s="2"/>
      <c r="P255" s="2"/>
      <c r="Q255" s="2"/>
      <c r="R255" s="2"/>
    </row>
    <row r="256" spans="1:18" x14ac:dyDescent="0.35">
      <c r="A256" s="1">
        <f t="shared" si="3"/>
        <v>48245</v>
      </c>
      <c r="B256" s="3">
        <f>LDV!B257*'EV Saturation'!B257</f>
        <v>65143.808077087771</v>
      </c>
      <c r="C256" s="3">
        <f>LDV!C257*'EV Saturation'!C257</f>
        <v>16447.548796059345</v>
      </c>
      <c r="D256" s="3">
        <f>LDV!D257*'EV Saturation'!D257</f>
        <v>24251.238327170184</v>
      </c>
      <c r="E256" s="3">
        <f>LDV!E257*'EV Saturation'!E257</f>
        <v>208.00333869607454</v>
      </c>
      <c r="F256" s="3">
        <f>LDV!F257*'EV Saturation'!F257</f>
        <v>184.30661693846224</v>
      </c>
      <c r="N256" s="2"/>
      <c r="O256" s="2"/>
      <c r="P256" s="2"/>
      <c r="Q256" s="2"/>
      <c r="R256" s="2"/>
    </row>
    <row r="257" spans="1:18" x14ac:dyDescent="0.35">
      <c r="A257" s="1">
        <f t="shared" si="3"/>
        <v>48274</v>
      </c>
      <c r="B257" s="3">
        <f>LDV!B258*'EV Saturation'!B258</f>
        <v>65928.661897768427</v>
      </c>
      <c r="C257" s="3">
        <f>LDV!C258*'EV Saturation'!C258</f>
        <v>16634.557740596349</v>
      </c>
      <c r="D257" s="3">
        <f>LDV!D258*'EV Saturation'!D258</f>
        <v>24674.34267397572</v>
      </c>
      <c r="E257" s="3">
        <f>LDV!E258*'EV Saturation'!E258</f>
        <v>210.48838629015145</v>
      </c>
      <c r="F257" s="3">
        <f>LDV!F258*'EV Saturation'!F258</f>
        <v>186.38863442927317</v>
      </c>
      <c r="N257" s="2"/>
      <c r="O257" s="2"/>
      <c r="P257" s="2"/>
      <c r="Q257" s="2"/>
      <c r="R257" s="2"/>
    </row>
    <row r="258" spans="1:18" x14ac:dyDescent="0.35">
      <c r="A258" s="1">
        <f t="shared" si="3"/>
        <v>48305</v>
      </c>
      <c r="B258" s="3">
        <f>LDV!B259*'EV Saturation'!B259</f>
        <v>66718.992077349263</v>
      </c>
      <c r="C258" s="3">
        <f>LDV!C259*'EV Saturation'!C259</f>
        <v>16853.345900425378</v>
      </c>
      <c r="D258" s="3">
        <f>LDV!D259*'EV Saturation'!D259</f>
        <v>25168.04043782084</v>
      </c>
      <c r="E258" s="3">
        <f>LDV!E259*'EV Saturation'!E259</f>
        <v>212.99650582028485</v>
      </c>
      <c r="F258" s="3">
        <f>LDV!F259*'EV Saturation'!F259</f>
        <v>188.47188117306723</v>
      </c>
      <c r="N258" s="2"/>
      <c r="O258" s="2"/>
      <c r="P258" s="2"/>
      <c r="Q258" s="2"/>
      <c r="R258" s="2"/>
    </row>
    <row r="259" spans="1:18" x14ac:dyDescent="0.35">
      <c r="A259" s="1">
        <f t="shared" si="3"/>
        <v>48335</v>
      </c>
      <c r="B259" s="3">
        <f>LDV!B260*'EV Saturation'!B260</f>
        <v>67517.371640900354</v>
      </c>
      <c r="C259" s="3">
        <f>LDV!C260*'EV Saturation'!C260</f>
        <v>17122.011615831645</v>
      </c>
      <c r="D259" s="3">
        <f>LDV!D260*'EV Saturation'!D260</f>
        <v>25539.035015902358</v>
      </c>
      <c r="E259" s="3">
        <f>LDV!E260*'EV Saturation'!E260</f>
        <v>215.52721005960348</v>
      </c>
      <c r="F259" s="3">
        <f>LDV!F260*'EV Saturation'!F260</f>
        <v>190.55636251139813</v>
      </c>
      <c r="N259" s="2"/>
      <c r="O259" s="2"/>
      <c r="P259" s="2"/>
      <c r="Q259" s="2"/>
      <c r="R259" s="2"/>
    </row>
    <row r="260" spans="1:18" x14ac:dyDescent="0.35">
      <c r="A260" s="1">
        <f t="shared" si="3"/>
        <v>48366</v>
      </c>
      <c r="B260" s="3">
        <f>LDV!B261*'EV Saturation'!B261</f>
        <v>68321.235454687223</v>
      </c>
      <c r="C260" s="3">
        <f>LDV!C261*'EV Saturation'!C261</f>
        <v>17354.943533276215</v>
      </c>
      <c r="D260" s="3">
        <f>LDV!D261*'EV Saturation'!D261</f>
        <v>26001.740754908449</v>
      </c>
      <c r="E260" s="3">
        <f>LDV!E261*'EV Saturation'!E261</f>
        <v>218.08102023453233</v>
      </c>
      <c r="F260" s="3">
        <f>LDV!F261*'EV Saturation'!F261</f>
        <v>192.64207310108856</v>
      </c>
      <c r="N260" s="2"/>
      <c r="O260" s="2"/>
      <c r="P260" s="2"/>
      <c r="Q260" s="2"/>
      <c r="R260" s="2"/>
    </row>
    <row r="261" spans="1:18" x14ac:dyDescent="0.35">
      <c r="A261" s="1">
        <f t="shared" ref="A261:A324" si="4">EDATE(A260,1)</f>
        <v>48396</v>
      </c>
      <c r="B261" s="3">
        <f>LDV!B262*'EV Saturation'!B262</f>
        <v>69133.157671113571</v>
      </c>
      <c r="C261" s="3">
        <f>LDV!C262*'EV Saturation'!C262</f>
        <v>17579.153113230968</v>
      </c>
      <c r="D261" s="3">
        <f>LDV!D262*'EV Saturation'!D262</f>
        <v>26415.226284579323</v>
      </c>
      <c r="E261" s="3">
        <f>LDV!E262*'EV Saturation'!E262</f>
        <v>220.65743641946574</v>
      </c>
      <c r="F261" s="3">
        <f>LDV!F262*'EV Saturation'!F262</f>
        <v>195.01879307068188</v>
      </c>
      <c r="N261" s="2"/>
      <c r="O261" s="2"/>
      <c r="P261" s="2"/>
      <c r="Q261" s="2"/>
      <c r="R261" s="2"/>
    </row>
    <row r="262" spans="1:18" x14ac:dyDescent="0.35">
      <c r="A262" s="1">
        <f t="shared" si="4"/>
        <v>48427</v>
      </c>
      <c r="B262" s="3">
        <f>LDV!B263*'EV Saturation'!B263</f>
        <v>69953.143363180818</v>
      </c>
      <c r="C262" s="3">
        <f>LDV!C263*'EV Saturation'!C263</f>
        <v>17848.832166240136</v>
      </c>
      <c r="D262" s="3">
        <f>LDV!D263*'EV Saturation'!D263</f>
        <v>26839.854080573507</v>
      </c>
      <c r="E262" s="3">
        <f>LDV!E263*'EV Saturation'!E263</f>
        <v>223.25748048407203</v>
      </c>
      <c r="F262" s="3">
        <f>LDV!F263*'EV Saturation'!F263</f>
        <v>197.10705550061985</v>
      </c>
      <c r="N262" s="2"/>
      <c r="O262" s="2"/>
      <c r="P262" s="2"/>
      <c r="Q262" s="2"/>
      <c r="R262" s="2"/>
    </row>
    <row r="263" spans="1:18" x14ac:dyDescent="0.35">
      <c r="A263" s="1">
        <f t="shared" si="4"/>
        <v>48458</v>
      </c>
      <c r="B263" s="3">
        <f>LDV!B264*'EV Saturation'!B264</f>
        <v>70778.625706153995</v>
      </c>
      <c r="C263" s="3">
        <f>LDV!C264*'EV Saturation'!C264</f>
        <v>18069.140332473522</v>
      </c>
      <c r="D263" s="3">
        <f>LDV!D264*'EV Saturation'!D264</f>
        <v>27327.879580125813</v>
      </c>
      <c r="E263" s="3">
        <f>LDV!E264*'EV Saturation'!E264</f>
        <v>225.88016456148421</v>
      </c>
      <c r="F263" s="3">
        <f>LDV!F264*'EV Saturation'!F264</f>
        <v>199.48650330078712</v>
      </c>
      <c r="N263" s="2"/>
      <c r="O263" s="2"/>
      <c r="P263" s="2"/>
      <c r="Q263" s="2"/>
      <c r="R263" s="2"/>
    </row>
    <row r="264" spans="1:18" x14ac:dyDescent="0.35">
      <c r="A264" s="1">
        <f t="shared" si="4"/>
        <v>48488</v>
      </c>
      <c r="B264" s="3">
        <f>LDV!B265*'EV Saturation'!B265</f>
        <v>71612.180543437324</v>
      </c>
      <c r="C264" s="3">
        <f>LDV!C265*'EV Saturation'!C265</f>
        <v>18312.355252419795</v>
      </c>
      <c r="D264" s="3">
        <f>LDV!D265*'EV Saturation'!D265</f>
        <v>27833.868219454092</v>
      </c>
      <c r="E264" s="3">
        <f>LDV!E265*'EV Saturation'!E265</f>
        <v>228.52700321758431</v>
      </c>
      <c r="F264" s="3">
        <f>LDV!F265*'EV Saturation'!F265</f>
        <v>201.867356337769</v>
      </c>
      <c r="N264" s="2"/>
      <c r="O264" s="2"/>
      <c r="P264" s="2"/>
      <c r="Q264" s="2"/>
      <c r="R264" s="2"/>
    </row>
    <row r="265" spans="1:18" x14ac:dyDescent="0.35">
      <c r="A265" s="1">
        <f t="shared" si="4"/>
        <v>48519</v>
      </c>
      <c r="B265" s="3">
        <f>LDV!B266*'EV Saturation'!B266</f>
        <v>72453.812948032195</v>
      </c>
      <c r="C265" s="3">
        <f>LDV!C266*'EV Saturation'!C266</f>
        <v>18560.416116816068</v>
      </c>
      <c r="D265" s="3">
        <f>LDV!D266*'EV Saturation'!D266</f>
        <v>28259.164257038679</v>
      </c>
      <c r="E265" s="3">
        <f>LDV!E266*'EV Saturation'!E266</f>
        <v>231.19700848807946</v>
      </c>
      <c r="F265" s="3">
        <f>LDV!F266*'EV Saturation'!F266</f>
        <v>204.24961996286163</v>
      </c>
      <c r="N265" s="2"/>
      <c r="O265" s="2"/>
      <c r="P265" s="2"/>
      <c r="Q265" s="2"/>
      <c r="R265" s="2"/>
    </row>
    <row r="266" spans="1:18" x14ac:dyDescent="0.35">
      <c r="A266" s="1">
        <f t="shared" si="4"/>
        <v>48549</v>
      </c>
      <c r="B266" s="3">
        <f>LDV!B267*'EV Saturation'!B267</f>
        <v>73300.954404203163</v>
      </c>
      <c r="C266" s="3">
        <f>LDV!C267*'EV Saturation'!C267</f>
        <v>18813.332308417925</v>
      </c>
      <c r="D266" s="3">
        <f>LDV!D267*'EV Saturation'!D267</f>
        <v>28779.950543576975</v>
      </c>
      <c r="E266" s="3">
        <f>LDV!E267*'EV Saturation'!E267</f>
        <v>233.89069831476286</v>
      </c>
      <c r="F266" s="3">
        <f>LDV!F267*'EV Saturation'!F267</f>
        <v>206.63329150082285</v>
      </c>
      <c r="N266" s="2"/>
      <c r="O266" s="2"/>
      <c r="P266" s="2"/>
      <c r="Q266" s="2"/>
      <c r="R266" s="2"/>
    </row>
    <row r="267" spans="1:18" x14ac:dyDescent="0.35">
      <c r="A267" s="1">
        <f t="shared" si="4"/>
        <v>48580</v>
      </c>
      <c r="B267" s="3">
        <f>LDV!B268*'EV Saturation'!B268</f>
        <v>74155.661570978729</v>
      </c>
      <c r="C267" s="3">
        <f>LDV!C268*'EV Saturation'!C268</f>
        <v>19079.65609846923</v>
      </c>
      <c r="D267" s="3">
        <f>LDV!D268*'EV Saturation'!D268</f>
        <v>29307.784746483925</v>
      </c>
      <c r="E267" s="3">
        <f>LDV!E268*'EV Saturation'!E268</f>
        <v>236.6080775743022</v>
      </c>
      <c r="F267" s="3">
        <f>LDV!F268*'EV Saturation'!F268</f>
        <v>209.01836827316293</v>
      </c>
      <c r="N267" s="2"/>
      <c r="O267" s="2"/>
      <c r="P267" s="2"/>
      <c r="Q267" s="2"/>
      <c r="R267" s="2"/>
    </row>
    <row r="268" spans="1:18" x14ac:dyDescent="0.35">
      <c r="A268" s="1">
        <f t="shared" si="4"/>
        <v>48611</v>
      </c>
      <c r="B268" s="3">
        <f>LDV!B269*'EV Saturation'!B269</f>
        <v>75018.44849948585</v>
      </c>
      <c r="C268" s="3">
        <f>LDV!C269*'EV Saturation'!C269</f>
        <v>19314.56379495798</v>
      </c>
      <c r="D268" s="3">
        <f>LDV!D269*'EV Saturation'!D269</f>
        <v>29761.893010567048</v>
      </c>
      <c r="E268" s="3">
        <f>LDV!E269*'EV Saturation'!E269</f>
        <v>239.34916783794134</v>
      </c>
      <c r="F268" s="3">
        <f>LDV!F269*'EV Saturation'!F269</f>
        <v>211.40485563604949</v>
      </c>
      <c r="N268" s="2"/>
      <c r="O268" s="2"/>
      <c r="P268" s="2"/>
      <c r="Q268" s="2"/>
      <c r="R268" s="2"/>
    </row>
    <row r="269" spans="1:18" x14ac:dyDescent="0.35">
      <c r="A269" s="1">
        <f t="shared" si="4"/>
        <v>48639</v>
      </c>
      <c r="B269" s="3">
        <f>LDV!B270*'EV Saturation'!B270</f>
        <v>75886.744874502998</v>
      </c>
      <c r="C269" s="3">
        <f>LDV!C270*'EV Saturation'!C270</f>
        <v>19599.695554123911</v>
      </c>
      <c r="D269" s="3">
        <f>LDV!D270*'EV Saturation'!D270</f>
        <v>30237.488582775961</v>
      </c>
      <c r="E269" s="3">
        <f>LDV!E270*'EV Saturation'!E270</f>
        <v>242.11448346082105</v>
      </c>
      <c r="F269" s="3">
        <f>LDV!F270*'EV Saturation'!F270</f>
        <v>213.79274823169118</v>
      </c>
      <c r="N269" s="2"/>
      <c r="O269" s="2"/>
      <c r="P269" s="2"/>
      <c r="Q269" s="2"/>
      <c r="R269" s="2"/>
    </row>
    <row r="270" spans="1:18" x14ac:dyDescent="0.35">
      <c r="A270" s="1">
        <f t="shared" si="4"/>
        <v>48670</v>
      </c>
      <c r="B270" s="3">
        <f>LDV!B271*'EV Saturation'!B271</f>
        <v>76763.129740626027</v>
      </c>
      <c r="C270" s="3">
        <f>LDV!C271*'EV Saturation'!C271</f>
        <v>19812.514559680803</v>
      </c>
      <c r="D270" s="3">
        <f>LDV!D271*'EV Saturation'!D271</f>
        <v>30745.187769613825</v>
      </c>
      <c r="E270" s="3">
        <f>LDV!E271*'EV Saturation'!E271</f>
        <v>244.90403796079889</v>
      </c>
      <c r="F270" s="3">
        <f>LDV!F271*'EV Saturation'!F271</f>
        <v>216.18205141950301</v>
      </c>
      <c r="N270" s="2"/>
      <c r="O270" s="2"/>
      <c r="P270" s="2"/>
      <c r="Q270" s="2"/>
      <c r="R270" s="2"/>
    </row>
    <row r="271" spans="1:18" x14ac:dyDescent="0.35">
      <c r="A271" s="1">
        <f t="shared" si="4"/>
        <v>48700</v>
      </c>
      <c r="B271" s="3">
        <f>LDV!B272*'EV Saturation'!B272</f>
        <v>77647.608008128052</v>
      </c>
      <c r="C271" s="3">
        <f>LDV!C272*'EV Saturation'!C272</f>
        <v>20121.044410562921</v>
      </c>
      <c r="D271" s="3">
        <f>LDV!D272*'EV Saturation'!D272</f>
        <v>31288.267767127745</v>
      </c>
      <c r="E271" s="3">
        <f>LDV!E272*'EV Saturation'!E272</f>
        <v>247.71784485573238</v>
      </c>
      <c r="F271" s="3">
        <f>LDV!F272*'EV Saturation'!F272</f>
        <v>218.86341724743895</v>
      </c>
      <c r="N271" s="2"/>
      <c r="O271" s="2"/>
      <c r="P271" s="2"/>
      <c r="Q271" s="2"/>
      <c r="R271" s="2"/>
    </row>
    <row r="272" spans="1:18" x14ac:dyDescent="0.35">
      <c r="A272" s="1">
        <f t="shared" si="4"/>
        <v>48731</v>
      </c>
      <c r="B272" s="3">
        <f>LDV!B273*'EV Saturation'!B273</f>
        <v>78540.184587282129</v>
      </c>
      <c r="C272" s="3">
        <f>LDV!C273*'EV Saturation'!C273</f>
        <v>20429.964679110089</v>
      </c>
      <c r="D272" s="3">
        <f>LDV!D273*'EV Saturation'!D273</f>
        <v>31810.814168136265</v>
      </c>
      <c r="E272" s="3">
        <f>LDV!E273*'EV Saturation'!E273</f>
        <v>250.55541206312421</v>
      </c>
      <c r="F272" s="3">
        <f>LDV!F273*'EV Saturation'!F273</f>
        <v>221.2556215727902</v>
      </c>
      <c r="N272" s="2"/>
      <c r="O272" s="2"/>
      <c r="P272" s="2"/>
      <c r="Q272" s="2"/>
      <c r="R272" s="2"/>
    </row>
    <row r="273" spans="1:18" x14ac:dyDescent="0.35">
      <c r="A273" s="1">
        <f t="shared" si="4"/>
        <v>48761</v>
      </c>
      <c r="B273" s="3">
        <f>LDV!B274*'EV Saturation'!B274</f>
        <v>79438.286980523204</v>
      </c>
      <c r="C273" s="3">
        <f>LDV!C274*'EV Saturation'!C274</f>
        <v>20707.41779947696</v>
      </c>
      <c r="D273" s="3">
        <f>LDV!D274*'EV Saturation'!D274</f>
        <v>32223.850021778206</v>
      </c>
      <c r="E273" s="3">
        <f>LDV!E274*'EV Saturation'!E274</f>
        <v>253.41826990189608</v>
      </c>
      <c r="F273" s="3">
        <f>LDV!F274*'EV Saturation'!F274</f>
        <v>223.94006720870541</v>
      </c>
      <c r="N273" s="2"/>
      <c r="O273" s="2"/>
      <c r="P273" s="2"/>
      <c r="Q273" s="2"/>
      <c r="R273" s="2"/>
    </row>
    <row r="274" spans="1:18" x14ac:dyDescent="0.35">
      <c r="A274" s="1">
        <f t="shared" si="4"/>
        <v>48792</v>
      </c>
      <c r="B274" s="3">
        <f>LDV!B275*'EV Saturation'!B275</f>
        <v>80344.496414790687</v>
      </c>
      <c r="C274" s="3">
        <f>LDV!C275*'EV Saturation'!C275</f>
        <v>20980.665208481718</v>
      </c>
      <c r="D274" s="3">
        <f>LDV!D275*'EV Saturation'!D275</f>
        <v>32683.134291871836</v>
      </c>
      <c r="E274" s="3">
        <f>LDV!E275*'EV Saturation'!E275</f>
        <v>256.30491508884143</v>
      </c>
      <c r="F274" s="3">
        <f>LDV!F275*'EV Saturation'!F275</f>
        <v>226.62609674619185</v>
      </c>
      <c r="N274" s="2"/>
      <c r="O274" s="2"/>
      <c r="P274" s="2"/>
      <c r="Q274" s="2"/>
      <c r="R274" s="2"/>
    </row>
    <row r="275" spans="1:18" x14ac:dyDescent="0.35">
      <c r="A275" s="1">
        <f t="shared" si="4"/>
        <v>48823</v>
      </c>
      <c r="B275" s="3">
        <f>LDV!B276*'EV Saturation'!B276</f>
        <v>81258.81780035769</v>
      </c>
      <c r="C275" s="3">
        <f>LDV!C276*'EV Saturation'!C276</f>
        <v>21272.483332789256</v>
      </c>
      <c r="D275" s="3">
        <f>LDV!D276*'EV Saturation'!D276</f>
        <v>33185.179561083147</v>
      </c>
      <c r="E275" s="3">
        <f>LDV!E276*'EV Saturation'!E276</f>
        <v>259.21687435135811</v>
      </c>
      <c r="F275" s="3">
        <f>LDV!F276*'EV Saturation'!F276</f>
        <v>229.31371018524951</v>
      </c>
      <c r="N275" s="2"/>
      <c r="O275" s="2"/>
      <c r="P275" s="2"/>
      <c r="Q275" s="2"/>
      <c r="R275" s="2"/>
    </row>
    <row r="276" spans="1:18" x14ac:dyDescent="0.35">
      <c r="A276" s="1">
        <f t="shared" si="4"/>
        <v>48853</v>
      </c>
      <c r="B276" s="3">
        <f>LDV!B277*'EV Saturation'!B277</f>
        <v>82181.2560474973</v>
      </c>
      <c r="C276" s="3">
        <f>LDV!C277*'EV Saturation'!C277</f>
        <v>21496.266491957271</v>
      </c>
      <c r="D276" s="3">
        <f>LDV!D277*'EV Saturation'!D277</f>
        <v>33616.793615122173</v>
      </c>
      <c r="E276" s="3">
        <f>LDV!E277*'EV Saturation'!E277</f>
        <v>262.15315398944563</v>
      </c>
      <c r="F276" s="3">
        <f>LDV!F277*'EV Saturation'!F277</f>
        <v>232.00290752587844</v>
      </c>
      <c r="N276" s="2"/>
      <c r="O276" s="2"/>
      <c r="P276" s="2"/>
      <c r="Q276" s="2"/>
      <c r="R276" s="2"/>
    </row>
    <row r="277" spans="1:18" x14ac:dyDescent="0.35">
      <c r="A277" s="1">
        <f t="shared" si="4"/>
        <v>48884</v>
      </c>
      <c r="B277" s="3">
        <f>LDV!B278*'EV Saturation'!B278</f>
        <v>83111.816066482599</v>
      </c>
      <c r="C277" s="3">
        <f>LDV!C278*'EV Saturation'!C278</f>
        <v>21747.704508821324</v>
      </c>
      <c r="D277" s="3">
        <f>LDV!D278*'EV Saturation'!D278</f>
        <v>34059.318342206148</v>
      </c>
      <c r="E277" s="3">
        <f>LDV!E278*'EV Saturation'!E278</f>
        <v>265.11477552147511</v>
      </c>
      <c r="F277" s="3">
        <f>LDV!F278*'EV Saturation'!F278</f>
        <v>234.69368876807857</v>
      </c>
      <c r="N277" s="2"/>
      <c r="O277" s="2"/>
      <c r="P277" s="2"/>
      <c r="Q277" s="2"/>
      <c r="R277" s="2"/>
    </row>
    <row r="278" spans="1:18" x14ac:dyDescent="0.35">
      <c r="A278" s="1">
        <f t="shared" si="4"/>
        <v>48914</v>
      </c>
      <c r="B278" s="3">
        <f>LDV!B279*'EV Saturation'!B279</f>
        <v>84050.502767586615</v>
      </c>
      <c r="C278" s="3">
        <f>LDV!C279*'EV Saturation'!C279</f>
        <v>22004.020956716511</v>
      </c>
      <c r="D278" s="3">
        <f>LDV!D279*'EV Saturation'!D279</f>
        <v>34537.556067410856</v>
      </c>
      <c r="E278" s="3">
        <f>LDV!E279*'EV Saturation'!E279</f>
        <v>268.1012510459002</v>
      </c>
      <c r="F278" s="3">
        <f>LDV!F279*'EV Saturation'!F279</f>
        <v>237.38605122442951</v>
      </c>
      <c r="N278" s="2"/>
      <c r="O278" s="2"/>
      <c r="P278" s="2"/>
      <c r="Q278" s="2"/>
      <c r="R278" s="2"/>
    </row>
    <row r="279" spans="1:18" x14ac:dyDescent="0.35">
      <c r="A279" s="1">
        <f t="shared" si="4"/>
        <v>48945</v>
      </c>
      <c r="B279" s="3">
        <f>LDV!B280*'EV Saturation'!B280</f>
        <v>84994.108236198139</v>
      </c>
      <c r="C279" s="3">
        <f>LDV!C280*'EV Saturation'!C280</f>
        <v>22346.920182089267</v>
      </c>
      <c r="D279" s="3">
        <f>LDV!D280*'EV Saturation'!D280</f>
        <v>35001.472916349936</v>
      </c>
      <c r="E279" s="3">
        <f>LDV!E280*'EV Saturation'!E280</f>
        <v>271.11309647911349</v>
      </c>
      <c r="F279" s="3">
        <f>LDV!F280*'EV Saturation'!F280</f>
        <v>240.08000026896025</v>
      </c>
      <c r="N279" s="2"/>
      <c r="O279" s="2"/>
      <c r="P279" s="2"/>
      <c r="Q279" s="2"/>
      <c r="R279" s="2"/>
    </row>
    <row r="280" spans="1:18" x14ac:dyDescent="0.35">
      <c r="A280" s="1">
        <f t="shared" si="4"/>
        <v>48976</v>
      </c>
      <c r="B280" s="3">
        <f>LDV!B281*'EV Saturation'!B281</f>
        <v>85945.83522008553</v>
      </c>
      <c r="C280" s="3">
        <f>LDV!C281*'EV Saturation'!C281</f>
        <v>22603.370020346934</v>
      </c>
      <c r="D280" s="3">
        <f>LDV!D281*'EV Saturation'!D281</f>
        <v>35447.68039215546</v>
      </c>
      <c r="E280" s="3">
        <f>LDV!E281*'EV Saturation'!E281</f>
        <v>274.15033011097455</v>
      </c>
      <c r="F280" s="3">
        <f>LDV!F281*'EV Saturation'!F281</f>
        <v>243.06697989147952</v>
      </c>
      <c r="N280" s="2"/>
      <c r="O280" s="2"/>
      <c r="P280" s="2"/>
      <c r="Q280" s="2"/>
      <c r="R280" s="2"/>
    </row>
    <row r="281" spans="1:18" x14ac:dyDescent="0.35">
      <c r="A281" s="1">
        <f t="shared" si="4"/>
        <v>49004</v>
      </c>
      <c r="B281" s="3">
        <f>LDV!B282*'EV Saturation'!B282</f>
        <v>86905.688456778793</v>
      </c>
      <c r="C281" s="3">
        <f>LDV!C282*'EV Saturation'!C282</f>
        <v>22901.299243693531</v>
      </c>
      <c r="D281" s="3">
        <f>LDV!D282*'EV Saturation'!D282</f>
        <v>35950.900750855915</v>
      </c>
      <c r="E281" s="3">
        <f>LDV!E282*'EV Saturation'!E282</f>
        <v>277.2129618629458</v>
      </c>
      <c r="F281" s="3">
        <f>LDV!F282*'EV Saturation'!F282</f>
        <v>246.05571940427268</v>
      </c>
      <c r="N281" s="2"/>
      <c r="O281" s="2"/>
      <c r="P281" s="2"/>
      <c r="Q281" s="2"/>
      <c r="R281" s="2"/>
    </row>
    <row r="282" spans="1:18" x14ac:dyDescent="0.35">
      <c r="A282" s="1">
        <f t="shared" si="4"/>
        <v>49035</v>
      </c>
      <c r="B282" s="3">
        <f>LDV!B283*'EV Saturation'!B283</f>
        <v>87873.672683807992</v>
      </c>
      <c r="C282" s="3">
        <f>LDV!C283*'EV Saturation'!C283</f>
        <v>23167.543331962461</v>
      </c>
      <c r="D282" s="3">
        <f>LDV!D283*'EV Saturation'!D283</f>
        <v>36429.916866114763</v>
      </c>
      <c r="E282" s="3">
        <f>LDV!E283*'EV Saturation'!E283</f>
        <v>280.30100583987644</v>
      </c>
      <c r="F282" s="3">
        <f>LDV!F283*'EV Saturation'!F283</f>
        <v>248.75459614221978</v>
      </c>
      <c r="N282" s="2"/>
      <c r="O282" s="2"/>
      <c r="P282" s="2"/>
      <c r="Q282" s="2"/>
      <c r="R282" s="2"/>
    </row>
    <row r="283" spans="1:18" x14ac:dyDescent="0.35">
      <c r="A283" s="1">
        <f t="shared" si="4"/>
        <v>49065</v>
      </c>
      <c r="B283" s="3">
        <f>LDV!B284*'EV Saturation'!B284</f>
        <v>88849.792638703177</v>
      </c>
      <c r="C283" s="3">
        <f>LDV!C284*'EV Saturation'!C284</f>
        <v>23443.266543049522</v>
      </c>
      <c r="D283" s="3">
        <f>LDV!D284*'EV Saturation'!D284</f>
        <v>36919.596728284821</v>
      </c>
      <c r="E283" s="3">
        <f>LDV!E284*'EV Saturation'!E284</f>
        <v>283.41447614661564</v>
      </c>
      <c r="F283" s="3">
        <f>LDV!F284*'EV Saturation'!F284</f>
        <v>251.74676744120933</v>
      </c>
      <c r="N283" s="2"/>
      <c r="O283" s="2"/>
      <c r="P283" s="2"/>
      <c r="Q283" s="2"/>
      <c r="R283" s="2"/>
    </row>
    <row r="284" spans="1:18" x14ac:dyDescent="0.35">
      <c r="A284" s="1">
        <f t="shared" si="4"/>
        <v>49096</v>
      </c>
      <c r="B284" s="3">
        <f>LDV!B285*'EV Saturation'!B285</f>
        <v>89834.053058994381</v>
      </c>
      <c r="C284" s="3">
        <f>LDV!C285*'EV Saturation'!C285</f>
        <v>23696.402119955103</v>
      </c>
      <c r="D284" s="3">
        <f>LDV!D285*'EV Saturation'!D285</f>
        <v>37434.43909590054</v>
      </c>
      <c r="E284" s="3">
        <f>LDV!E285*'EV Saturation'!E285</f>
        <v>286.55389366722193</v>
      </c>
      <c r="F284" s="3">
        <f>LDV!F285*'EV Saturation'!F285</f>
        <v>254.74069863047279</v>
      </c>
      <c r="N284" s="2"/>
      <c r="O284" s="2"/>
      <c r="P284" s="2"/>
      <c r="Q284" s="2"/>
      <c r="R284" s="2"/>
    </row>
    <row r="285" spans="1:18" x14ac:dyDescent="0.35">
      <c r="A285" s="1">
        <f t="shared" si="4"/>
        <v>49126</v>
      </c>
      <c r="B285" s="3">
        <f>LDV!B286*'EV Saturation'!B286</f>
        <v>90826.458682211698</v>
      </c>
      <c r="C285" s="3">
        <f>LDV!C286*'EV Saturation'!C286</f>
        <v>23995.70171293051</v>
      </c>
      <c r="D285" s="3">
        <f>LDV!D286*'EV Saturation'!D286</f>
        <v>37907.013705990932</v>
      </c>
      <c r="E285" s="3">
        <f>LDV!E286*'EV Saturation'!E286</f>
        <v>289.71977967870527</v>
      </c>
      <c r="F285" s="3">
        <f>LDV!F286*'EV Saturation'!F286</f>
        <v>257.73638971001009</v>
      </c>
      <c r="N285" s="2"/>
      <c r="O285" s="2"/>
      <c r="P285" s="2"/>
      <c r="Q285" s="2"/>
      <c r="R285" s="2"/>
    </row>
    <row r="286" spans="1:18" x14ac:dyDescent="0.35">
      <c r="A286" s="1">
        <f t="shared" si="4"/>
        <v>49157</v>
      </c>
      <c r="B286" s="3">
        <f>LDV!B287*'EV Saturation'!B287</f>
        <v>91827.014245885133</v>
      </c>
      <c r="C286" s="3">
        <f>LDV!C287*'EV Saturation'!C287</f>
        <v>24267.824446224011</v>
      </c>
      <c r="D286" s="3">
        <f>LDV!D287*'EV Saturation'!D287</f>
        <v>38358.585371143301</v>
      </c>
      <c r="E286" s="3">
        <f>LDV!E287*'EV Saturation'!E287</f>
        <v>292.91113492397176</v>
      </c>
      <c r="F286" s="3">
        <f>LDV!F287*'EV Saturation'!F287</f>
        <v>260.73384067982124</v>
      </c>
      <c r="N286" s="2"/>
      <c r="O286" s="2"/>
      <c r="P286" s="2"/>
      <c r="Q286" s="2"/>
      <c r="R286" s="2"/>
    </row>
    <row r="287" spans="1:18" x14ac:dyDescent="0.35">
      <c r="A287" s="1">
        <f t="shared" si="4"/>
        <v>49188</v>
      </c>
      <c r="B287" s="3">
        <f>LDV!B288*'EV Saturation'!B288</f>
        <v>92835.72448754475</v>
      </c>
      <c r="C287" s="3">
        <f>LDV!C288*'EV Saturation'!C288</f>
        <v>24554.047329662902</v>
      </c>
      <c r="D287" s="3">
        <f>LDV!D288*'EV Saturation'!D288</f>
        <v>38877.660868291117</v>
      </c>
      <c r="E287" s="3">
        <f>LDV!E288*'EV Saturation'!E288</f>
        <v>296.12848058179372</v>
      </c>
      <c r="F287" s="3">
        <f>LDV!F288*'EV Saturation'!F288</f>
        <v>264.02511417678284</v>
      </c>
      <c r="N287" s="2"/>
      <c r="O287" s="2"/>
      <c r="P287" s="2"/>
      <c r="Q287" s="2"/>
      <c r="R287" s="2"/>
    </row>
    <row r="288" spans="1:18" x14ac:dyDescent="0.35">
      <c r="A288" s="1">
        <f t="shared" si="4"/>
        <v>49218</v>
      </c>
      <c r="B288" s="3">
        <f>LDV!B289*'EV Saturation'!B289</f>
        <v>93850.00874503066</v>
      </c>
      <c r="C288" s="3">
        <f>LDV!C289*'EV Saturation'!C289</f>
        <v>24794.66128346388</v>
      </c>
      <c r="D288" s="3">
        <f>LDV!D289*'EV Saturation'!D289</f>
        <v>39340.500533027902</v>
      </c>
      <c r="E288" s="3">
        <f>LDV!E289*'EV Saturation'!E289</f>
        <v>299.37233403238935</v>
      </c>
      <c r="F288" s="3">
        <f>LDV!F289*'EV Saturation'!F289</f>
        <v>267.02617292149307</v>
      </c>
      <c r="N288" s="2"/>
      <c r="O288" s="2"/>
      <c r="P288" s="2"/>
      <c r="Q288" s="2"/>
      <c r="R288" s="2"/>
    </row>
    <row r="289" spans="1:18" x14ac:dyDescent="0.35">
      <c r="A289" s="1">
        <f t="shared" si="4"/>
        <v>49249</v>
      </c>
      <c r="B289" s="3">
        <f>LDV!B290*'EV Saturation'!B290</f>
        <v>94872.456102778393</v>
      </c>
      <c r="C289" s="3">
        <f>LDV!C290*'EV Saturation'!C290</f>
        <v>25118.320739697705</v>
      </c>
      <c r="D289" s="3">
        <f>LDV!D290*'EV Saturation'!D290</f>
        <v>39892.232055382461</v>
      </c>
      <c r="E289" s="3">
        <f>LDV!E290*'EV Saturation'!E290</f>
        <v>302.64271415991664</v>
      </c>
      <c r="F289" s="3">
        <f>LDV!F290*'EV Saturation'!F290</f>
        <v>270.3212328784075</v>
      </c>
      <c r="N289" s="2"/>
      <c r="O289" s="2"/>
      <c r="P289" s="2"/>
      <c r="Q289" s="2"/>
      <c r="R289" s="2"/>
    </row>
    <row r="290" spans="1:18" x14ac:dyDescent="0.35">
      <c r="A290" s="1">
        <f t="shared" si="4"/>
        <v>49279</v>
      </c>
      <c r="B290" s="3">
        <f>LDV!B291*'EV Saturation'!B291</f>
        <v>95903.071298317998</v>
      </c>
      <c r="C290" s="3">
        <f>LDV!C291*'EV Saturation'!C291</f>
        <v>25391.758912191865</v>
      </c>
      <c r="D290" s="3">
        <f>LDV!D291*'EV Saturation'!D291</f>
        <v>40384.153327116917</v>
      </c>
      <c r="E290" s="3">
        <f>LDV!E291*'EV Saturation'!E291</f>
        <v>305.93963565865209</v>
      </c>
      <c r="F290" s="3">
        <f>LDV!F291*'EV Saturation'!F291</f>
        <v>273.32589939882865</v>
      </c>
      <c r="N290" s="2"/>
      <c r="O290" s="2"/>
      <c r="P290" s="2"/>
      <c r="Q290" s="2"/>
      <c r="R290" s="2"/>
    </row>
    <row r="291" spans="1:18" x14ac:dyDescent="0.35">
      <c r="A291" s="1">
        <f t="shared" si="4"/>
        <v>49310</v>
      </c>
      <c r="B291" s="3">
        <f>LDV!B292*'EV Saturation'!B292</f>
        <v>96941.837265379174</v>
      </c>
      <c r="C291" s="3">
        <f>LDV!C292*'EV Saturation'!C292</f>
        <v>25743.217761502394</v>
      </c>
      <c r="D291" s="3">
        <f>LDV!D292*'EV Saturation'!D292</f>
        <v>40747.738237679347</v>
      </c>
      <c r="E291" s="3">
        <f>LDV!E292*'EV Saturation'!E292</f>
        <v>309.53679723798484</v>
      </c>
      <c r="F291" s="3">
        <f>LDV!F292*'EV Saturation'!F292</f>
        <v>276.62474042380552</v>
      </c>
      <c r="N291" s="2"/>
      <c r="O291" s="2"/>
      <c r="P291" s="2"/>
      <c r="Q291" s="2"/>
      <c r="R291" s="2"/>
    </row>
    <row r="292" spans="1:18" x14ac:dyDescent="0.35">
      <c r="A292" s="1">
        <f t="shared" si="4"/>
        <v>49341</v>
      </c>
      <c r="B292" s="3">
        <f>LDV!B293*'EV Saturation'!B293</f>
        <v>97988.780083300517</v>
      </c>
      <c r="C292" s="3">
        <f>LDV!C293*'EV Saturation'!C293</f>
        <v>25975.318327812332</v>
      </c>
      <c r="D292" s="3">
        <f>LDV!D293*'EV Saturation'!D293</f>
        <v>41282.378133055267</v>
      </c>
      <c r="E292" s="3">
        <f>LDV!E293*'EV Saturation'!E293</f>
        <v>313.17673919596734</v>
      </c>
      <c r="F292" s="3">
        <f>LDV!F293*'EV Saturation'!F293</f>
        <v>279.92551732775883</v>
      </c>
      <c r="N292" s="2"/>
      <c r="O292" s="2"/>
      <c r="P292" s="2"/>
      <c r="Q292" s="2"/>
      <c r="R292" s="2"/>
    </row>
    <row r="293" spans="1:18" x14ac:dyDescent="0.35">
      <c r="A293" s="1">
        <f t="shared" si="4"/>
        <v>49369</v>
      </c>
      <c r="B293" s="3">
        <f>LDV!B294*'EV Saturation'!B294</f>
        <v>99043.904484375438</v>
      </c>
      <c r="C293" s="3">
        <f>LDV!C294*'EV Saturation'!C294</f>
        <v>26350.565091698147</v>
      </c>
      <c r="D293" s="3">
        <f>LDV!D294*'EV Saturation'!D294</f>
        <v>41689.170158612666</v>
      </c>
      <c r="E293" s="3">
        <f>LDV!E294*'EV Saturation'!E294</f>
        <v>316.86045894838787</v>
      </c>
      <c r="F293" s="3">
        <f>LDV!F294*'EV Saturation'!F294</f>
        <v>283.22823011068863</v>
      </c>
      <c r="N293" s="2"/>
      <c r="O293" s="2"/>
      <c r="P293" s="2"/>
      <c r="Q293" s="2"/>
      <c r="R293" s="2"/>
    </row>
    <row r="294" spans="1:18" x14ac:dyDescent="0.35">
      <c r="A294" s="1">
        <f t="shared" si="4"/>
        <v>49400</v>
      </c>
      <c r="B294" s="3">
        <f>LDV!B295*'EV Saturation'!B295</f>
        <v>100107.21520089731</v>
      </c>
      <c r="C294" s="3">
        <f>LDV!C295*'EV Saturation'!C295</f>
        <v>26675.515638034725</v>
      </c>
      <c r="D294" s="3">
        <f>LDV!D295*'EV Saturation'!D295</f>
        <v>42242.236733261801</v>
      </c>
      <c r="E294" s="3">
        <f>LDV!E295*'EV Saturation'!E295</f>
        <v>320.58764959128996</v>
      </c>
      <c r="F294" s="3">
        <f>LDV!F295*'EV Saturation'!F295</f>
        <v>286.53287877259504</v>
      </c>
      <c r="N294" s="2"/>
      <c r="O294" s="2"/>
      <c r="P294" s="2"/>
      <c r="Q294" s="2"/>
      <c r="R294" s="2"/>
    </row>
    <row r="295" spans="1:18" x14ac:dyDescent="0.35">
      <c r="A295" s="1">
        <f t="shared" si="4"/>
        <v>49430</v>
      </c>
      <c r="B295" s="3">
        <f>LDV!B296*'EV Saturation'!B296</f>
        <v>101178.71696515946</v>
      </c>
      <c r="C295" s="3">
        <f>LDV!C296*'EV Saturation'!C296</f>
        <v>27010.069511454109</v>
      </c>
      <c r="D295" s="3">
        <f>LDV!D296*'EV Saturation'!D296</f>
        <v>42681.33594932453</v>
      </c>
      <c r="E295" s="3">
        <f>LDV!E296*'EV Saturation'!E296</f>
        <v>324.35866711996783</v>
      </c>
      <c r="F295" s="3">
        <f>LDV!F296*'EV Saturation'!F296</f>
        <v>290.13223260638739</v>
      </c>
      <c r="N295" s="2"/>
      <c r="O295" s="2"/>
      <c r="P295" s="2"/>
      <c r="Q295" s="2"/>
      <c r="R295" s="2"/>
    </row>
    <row r="296" spans="1:18" x14ac:dyDescent="0.35">
      <c r="A296" s="1">
        <f t="shared" si="4"/>
        <v>49461</v>
      </c>
      <c r="B296" s="3">
        <f>LDV!B297*'EV Saturation'!B297</f>
        <v>102261.00411679197</v>
      </c>
      <c r="C296" s="3">
        <f>LDV!C297*'EV Saturation'!C297</f>
        <v>27308.068158640206</v>
      </c>
      <c r="D296" s="3">
        <f>LDV!D297*'EV Saturation'!D297</f>
        <v>43153.069172010641</v>
      </c>
      <c r="E296" s="3">
        <f>LDV!E297*'EV Saturation'!E297</f>
        <v>328.17417843830987</v>
      </c>
      <c r="F296" s="3">
        <f>LDV!F297*'EV Saturation'!F297</f>
        <v>293.44084102140994</v>
      </c>
      <c r="N296" s="2"/>
      <c r="O296" s="2"/>
      <c r="P296" s="2"/>
      <c r="Q296" s="2"/>
      <c r="R296" s="2"/>
    </row>
    <row r="297" spans="1:18" x14ac:dyDescent="0.35">
      <c r="A297" s="1">
        <f t="shared" si="4"/>
        <v>49491</v>
      </c>
      <c r="B297" s="3">
        <f>LDV!B298*'EV Saturation'!B298</f>
        <v>103351.49283237221</v>
      </c>
      <c r="C297" s="3">
        <f>LDV!C298*'EV Saturation'!C298</f>
        <v>27694.193239877233</v>
      </c>
      <c r="D297" s="3">
        <f>LDV!D298*'EV Saturation'!D298</f>
        <v>43574.875464039331</v>
      </c>
      <c r="E297" s="3">
        <f>LDV!E298*'EV Saturation'!E298</f>
        <v>332.03420852877804</v>
      </c>
      <c r="F297" s="3">
        <f>LDV!F298*'EV Saturation'!F298</f>
        <v>297.04432789579869</v>
      </c>
      <c r="N297" s="2"/>
      <c r="O297" s="2"/>
      <c r="P297" s="2"/>
      <c r="Q297" s="2"/>
      <c r="R297" s="2"/>
    </row>
    <row r="298" spans="1:18" x14ac:dyDescent="0.35">
      <c r="A298" s="1">
        <f t="shared" si="4"/>
        <v>49522</v>
      </c>
      <c r="B298" s="3">
        <f>LDV!B299*'EV Saturation'!B299</f>
        <v>104450.18784419366</v>
      </c>
      <c r="C298" s="3">
        <f>LDV!C299*'EV Saturation'!C299</f>
        <v>28029.910507042619</v>
      </c>
      <c r="D298" s="3">
        <f>LDV!D299*'EV Saturation'!D299</f>
        <v>43990.089375575051</v>
      </c>
      <c r="E298" s="3">
        <f>LDV!E299*'EV Saturation'!E299</f>
        <v>335.9394333156003</v>
      </c>
      <c r="F298" s="3">
        <f>LDV!F299*'EV Saturation'!F299</f>
        <v>300.35689876678367</v>
      </c>
      <c r="N298" s="2"/>
      <c r="O298" s="2"/>
      <c r="P298" s="2"/>
      <c r="Q298" s="2"/>
      <c r="R298" s="2"/>
    </row>
    <row r="299" spans="1:18" x14ac:dyDescent="0.35">
      <c r="A299" s="1">
        <f t="shared" si="4"/>
        <v>49553</v>
      </c>
      <c r="B299" s="3">
        <f>LDV!B300*'EV Saturation'!B300</f>
        <v>105557.0938845496</v>
      </c>
      <c r="C299" s="3">
        <f>LDV!C300*'EV Saturation'!C300</f>
        <v>28329.005590061282</v>
      </c>
      <c r="D299" s="3">
        <f>LDV!D300*'EV Saturation'!D300</f>
        <v>44494.458037015713</v>
      </c>
      <c r="E299" s="3">
        <f>LDV!E300*'EV Saturation'!E300</f>
        <v>339.89020159234997</v>
      </c>
      <c r="F299" s="3">
        <f>LDV!F300*'EV Saturation'!F300</f>
        <v>303.96452138299128</v>
      </c>
      <c r="N299" s="2"/>
      <c r="O299" s="2"/>
      <c r="P299" s="2"/>
      <c r="Q299" s="2"/>
      <c r="R299" s="2"/>
    </row>
    <row r="300" spans="1:18" x14ac:dyDescent="0.35">
      <c r="A300" s="1">
        <f t="shared" si="4"/>
        <v>49583</v>
      </c>
      <c r="B300" s="3">
        <f>LDV!B301*'EV Saturation'!B301</f>
        <v>106672.21568573343</v>
      </c>
      <c r="C300" s="3">
        <f>LDV!C301*'EV Saturation'!C301</f>
        <v>28730.272198970331</v>
      </c>
      <c r="D300" s="3">
        <f>LDV!D301*'EV Saturation'!D301</f>
        <v>44970.577992867926</v>
      </c>
      <c r="E300" s="3">
        <f>LDV!E301*'EV Saturation'!E301</f>
        <v>343.88621541045927</v>
      </c>
      <c r="F300" s="3">
        <f>LDV!F301*'EV Saturation'!F301</f>
        <v>307.57425857215986</v>
      </c>
      <c r="N300" s="2"/>
      <c r="O300" s="2"/>
      <c r="P300" s="2"/>
      <c r="Q300" s="2"/>
      <c r="R300" s="2"/>
    </row>
    <row r="301" spans="1:18" x14ac:dyDescent="0.35">
      <c r="A301" s="1">
        <f t="shared" si="4"/>
        <v>49614</v>
      </c>
      <c r="B301" s="3">
        <f>LDV!B302*'EV Saturation'!B302</f>
        <v>107795.55798003853</v>
      </c>
      <c r="C301" s="3">
        <f>LDV!C302*'EV Saturation'!C302</f>
        <v>29034.740877707685</v>
      </c>
      <c r="D301" s="3">
        <f>LDV!D302*'EV Saturation'!D302</f>
        <v>45464.836931475038</v>
      </c>
      <c r="E301" s="3">
        <f>LDV!E302*'EV Saturation'!E302</f>
        <v>347.92879436437897</v>
      </c>
      <c r="F301" s="3">
        <f>LDV!F302*'EV Saturation'!F302</f>
        <v>311.18610492453757</v>
      </c>
      <c r="N301" s="2"/>
      <c r="O301" s="2"/>
      <c r="P301" s="2"/>
      <c r="Q301" s="2"/>
      <c r="R301" s="2"/>
    </row>
    <row r="302" spans="1:18" x14ac:dyDescent="0.35">
      <c r="A302" s="1">
        <f t="shared" si="4"/>
        <v>49644</v>
      </c>
      <c r="B302" s="3">
        <f>LDV!B303*'EV Saturation'!B303</f>
        <v>108927.12549975824</v>
      </c>
      <c r="C302" s="3">
        <f>LDV!C303*'EV Saturation'!C303</f>
        <v>29367.361118211305</v>
      </c>
      <c r="D302" s="3">
        <f>LDV!D303*'EV Saturation'!D303</f>
        <v>45966.692184878717</v>
      </c>
      <c r="E302" s="3">
        <f>LDV!E303*'EV Saturation'!E303</f>
        <v>352.01764094314626</v>
      </c>
      <c r="F302" s="3">
        <f>LDV!F303*'EV Saturation'!F303</f>
        <v>314.6461078872818</v>
      </c>
      <c r="N302" s="2"/>
      <c r="O302" s="2"/>
      <c r="P302" s="2"/>
      <c r="Q302" s="2"/>
      <c r="R302" s="2"/>
    </row>
    <row r="303" spans="1:18" x14ac:dyDescent="0.35">
      <c r="A303" s="1">
        <f t="shared" si="4"/>
        <v>49675</v>
      </c>
      <c r="B303" s="3">
        <f>LDV!B304*'EV Saturation'!B304</f>
        <v>109959.15560101051</v>
      </c>
      <c r="C303" s="3">
        <f>LDV!C304*'EV Saturation'!C304</f>
        <v>29662.6768352422</v>
      </c>
      <c r="D303" s="3">
        <f>LDV!D304*'EV Saturation'!D304</f>
        <v>46423.107839668432</v>
      </c>
      <c r="E303" s="3">
        <f>LDV!E304*'EV Saturation'!E304</f>
        <v>356.15343264035943</v>
      </c>
      <c r="F303" s="3">
        <f>LDV!F304*'EV Saturation'!F304</f>
        <v>318.32468548898646</v>
      </c>
      <c r="N303" s="2"/>
      <c r="O303" s="2"/>
      <c r="P303" s="2"/>
      <c r="Q303" s="2"/>
      <c r="R303" s="2"/>
    </row>
    <row r="304" spans="1:18" x14ac:dyDescent="0.35">
      <c r="A304" s="1">
        <f t="shared" si="4"/>
        <v>49706</v>
      </c>
      <c r="B304" s="3">
        <f>LDV!B305*'EV Saturation'!B305</f>
        <v>110981.24042447572</v>
      </c>
      <c r="C304" s="3">
        <f>LDV!C305*'EV Saturation'!C305</f>
        <v>30051.109619573952</v>
      </c>
      <c r="D304" s="3">
        <f>LDV!D305*'EV Saturation'!D305</f>
        <v>46879.774932092987</v>
      </c>
      <c r="E304" s="3">
        <f>LDV!E305*'EV Saturation'!E305</f>
        <v>360.33586360101532</v>
      </c>
      <c r="F304" s="3">
        <f>LDV!F305*'EV Saturation'!F305</f>
        <v>322.04143591151131</v>
      </c>
      <c r="N304" s="2"/>
      <c r="O304" s="2"/>
      <c r="P304" s="2"/>
      <c r="Q304" s="2"/>
      <c r="R304" s="2"/>
    </row>
    <row r="305" spans="1:18" x14ac:dyDescent="0.35">
      <c r="A305" s="1">
        <f t="shared" si="4"/>
        <v>49735</v>
      </c>
      <c r="B305" s="3">
        <f>LDV!B306*'EV Saturation'!B306</f>
        <v>111920.72954544619</v>
      </c>
      <c r="C305" s="3">
        <f>LDV!C306*'EV Saturation'!C306</f>
        <v>30370.338651267677</v>
      </c>
      <c r="D305" s="3">
        <f>LDV!D306*'EV Saturation'!D306</f>
        <v>47336.692095799866</v>
      </c>
      <c r="E305" s="3">
        <f>LDV!E306*'EV Saturation'!E306</f>
        <v>364.56626778347163</v>
      </c>
      <c r="F305" s="3">
        <f>LDV!F306*'EV Saturation'!F306</f>
        <v>325.7963915490015</v>
      </c>
      <c r="N305" s="2"/>
      <c r="O305" s="2"/>
      <c r="P305" s="2"/>
      <c r="Q305" s="2"/>
      <c r="R305" s="2"/>
    </row>
    <row r="306" spans="1:18" x14ac:dyDescent="0.35">
      <c r="A306" s="1">
        <f t="shared" si="4"/>
        <v>49766</v>
      </c>
      <c r="B306" s="3">
        <f>LDV!B307*'EV Saturation'!B307</f>
        <v>112928.07837257076</v>
      </c>
      <c r="C306" s="3">
        <f>LDV!C307*'EV Saturation'!C307</f>
        <v>30722.433860258978</v>
      </c>
      <c r="D306" s="3">
        <f>LDV!D307*'EV Saturation'!D307</f>
        <v>47818.901086230813</v>
      </c>
      <c r="E306" s="3">
        <f>LDV!E307*'EV Saturation'!E307</f>
        <v>368.84433556339923</v>
      </c>
      <c r="F306" s="3">
        <f>LDV!F307*'EV Saturation'!F307</f>
        <v>329.58985581091764</v>
      </c>
      <c r="N306" s="2"/>
      <c r="O306" s="2"/>
      <c r="P306" s="2"/>
      <c r="Q306" s="2"/>
      <c r="R306" s="2"/>
    </row>
    <row r="307" spans="1:18" x14ac:dyDescent="0.35">
      <c r="A307" s="1">
        <f t="shared" si="4"/>
        <v>49796</v>
      </c>
      <c r="B307" s="3">
        <f>LDV!B308*'EV Saturation'!B308</f>
        <v>113806.06998802659</v>
      </c>
      <c r="C307" s="3">
        <f>LDV!C308*'EV Saturation'!C308</f>
        <v>31060.97431476858</v>
      </c>
      <c r="D307" s="3">
        <f>LDV!D308*'EV Saturation'!D308</f>
        <v>48272.74846805678</v>
      </c>
      <c r="E307" s="3">
        <f>LDV!E308*'EV Saturation'!E308</f>
        <v>373.17010623195938</v>
      </c>
      <c r="F307" s="3">
        <f>LDV!F308*'EV Saturation'!F308</f>
        <v>333.42240352797774</v>
      </c>
      <c r="N307" s="2"/>
      <c r="O307" s="2"/>
      <c r="P307" s="2"/>
      <c r="Q307" s="2"/>
      <c r="R307" s="2"/>
    </row>
    <row r="308" spans="1:18" x14ac:dyDescent="0.35">
      <c r="A308" s="1">
        <f t="shared" si="4"/>
        <v>49827</v>
      </c>
      <c r="B308" s="3">
        <f>LDV!B309*'EV Saturation'!B309</f>
        <v>114858.36279713138</v>
      </c>
      <c r="C308" s="3">
        <f>LDV!C309*'EV Saturation'!C309</f>
        <v>31418.488932605967</v>
      </c>
      <c r="D308" s="3">
        <f>LDV!D309*'EV Saturation'!D309</f>
        <v>48744.741960788328</v>
      </c>
      <c r="E308" s="3">
        <f>LDV!E309*'EV Saturation'!E309</f>
        <v>377.54489403622352</v>
      </c>
      <c r="F308" s="3">
        <f>LDV!F309*'EV Saturation'!F309</f>
        <v>337.29379664732932</v>
      </c>
      <c r="N308" s="2"/>
      <c r="O308" s="2"/>
      <c r="P308" s="2"/>
      <c r="Q308" s="2"/>
      <c r="R308" s="2"/>
    </row>
    <row r="309" spans="1:18" x14ac:dyDescent="0.35">
      <c r="A309" s="1">
        <f t="shared" si="4"/>
        <v>49857</v>
      </c>
      <c r="B309" s="3">
        <f>LDV!B310*'EV Saturation'!B310</f>
        <v>115968.2194647079</v>
      </c>
      <c r="C309" s="3">
        <f>LDV!C310*'EV Saturation'!C310</f>
        <v>31692.640674320963</v>
      </c>
      <c r="D309" s="3">
        <f>LDV!D310*'EV Saturation'!D310</f>
        <v>49249.227434460423</v>
      </c>
      <c r="E309" s="3">
        <f>LDV!E310*'EV Saturation'!E310</f>
        <v>381.96841075754929</v>
      </c>
      <c r="F309" s="3">
        <f>LDV!F310*'EV Saturation'!F310</f>
        <v>341.2043393091281</v>
      </c>
      <c r="N309" s="2"/>
      <c r="O309" s="2"/>
      <c r="P309" s="2"/>
      <c r="Q309" s="2"/>
      <c r="R309" s="2"/>
    </row>
    <row r="310" spans="1:18" x14ac:dyDescent="0.35">
      <c r="A310" s="1">
        <f t="shared" si="4"/>
        <v>49888</v>
      </c>
      <c r="B310" s="3">
        <f>LDV!B311*'EV Saturation'!B311</f>
        <v>117075.94121215699</v>
      </c>
      <c r="C310" s="3">
        <f>LDV!C311*'EV Saturation'!C311</f>
        <v>31995.02432457573</v>
      </c>
      <c r="D310" s="3">
        <f>LDV!D311*'EV Saturation'!D311</f>
        <v>49782.657779683424</v>
      </c>
      <c r="E310" s="3">
        <f>LDV!E311*'EV Saturation'!E311</f>
        <v>386.44100354813037</v>
      </c>
      <c r="F310" s="3">
        <f>LDV!F311*'EV Saturation'!F311</f>
        <v>345.1543359782832</v>
      </c>
      <c r="N310" s="2"/>
      <c r="O310" s="2"/>
      <c r="P310" s="2"/>
      <c r="Q310" s="2"/>
      <c r="R310" s="2"/>
    </row>
    <row r="311" spans="1:18" x14ac:dyDescent="0.35">
      <c r="A311" s="1">
        <f t="shared" si="4"/>
        <v>49919</v>
      </c>
      <c r="B311" s="3">
        <f>LDV!B312*'EV Saturation'!B312</f>
        <v>118251.66532669548</v>
      </c>
      <c r="C311" s="3">
        <f>LDV!C312*'EV Saturation'!C312</f>
        <v>32293.078588649925</v>
      </c>
      <c r="D311" s="3">
        <f>LDV!D312*'EV Saturation'!D312</f>
        <v>50359.400771022229</v>
      </c>
      <c r="E311" s="3">
        <f>LDV!E312*'EV Saturation'!E312</f>
        <v>390.96334399073857</v>
      </c>
      <c r="F311" s="3">
        <f>LDV!F312*'EV Saturation'!F312</f>
        <v>349.14409144445682</v>
      </c>
      <c r="N311" s="2"/>
      <c r="O311" s="2"/>
      <c r="P311" s="2"/>
      <c r="Q311" s="2"/>
      <c r="R311" s="2"/>
    </row>
    <row r="312" spans="1:18" x14ac:dyDescent="0.35">
      <c r="A312" s="1">
        <f t="shared" si="4"/>
        <v>49949</v>
      </c>
      <c r="B312" s="3">
        <f>LDV!B313*'EV Saturation'!B313</f>
        <v>119383.70839559581</v>
      </c>
      <c r="C312" s="3">
        <f>LDV!C313*'EV Saturation'!C313</f>
        <v>32628.746617967518</v>
      </c>
      <c r="D312" s="3">
        <f>LDV!D313*'EV Saturation'!D313</f>
        <v>50864.769999458636</v>
      </c>
      <c r="E312" s="3">
        <f>LDV!E313*'EV Saturation'!E313</f>
        <v>395.53514827013856</v>
      </c>
      <c r="F312" s="3">
        <f>LDV!F313*'EV Saturation'!F313</f>
        <v>353.17391082206444</v>
      </c>
      <c r="N312" s="2"/>
      <c r="O312" s="2"/>
      <c r="P312" s="2"/>
      <c r="Q312" s="2"/>
      <c r="R312" s="2"/>
    </row>
    <row r="313" spans="1:18" x14ac:dyDescent="0.35">
      <c r="A313" s="1">
        <f t="shared" si="4"/>
        <v>49980</v>
      </c>
      <c r="B313" s="3">
        <f>LDV!B314*'EV Saturation'!B314</f>
        <v>120461.64683987305</v>
      </c>
      <c r="C313" s="3">
        <f>LDV!C314*'EV Saturation'!C314</f>
        <v>33062.724485056053</v>
      </c>
      <c r="D313" s="3">
        <f>LDV!D314*'EV Saturation'!D314</f>
        <v>51413.460995045898</v>
      </c>
      <c r="E313" s="3">
        <f>LDV!E314*'EV Saturation'!E314</f>
        <v>400.15772860394196</v>
      </c>
      <c r="F313" s="3">
        <f>LDV!F314*'EV Saturation'!F314</f>
        <v>357.24409955027522</v>
      </c>
      <c r="N313" s="2"/>
      <c r="O313" s="2"/>
      <c r="P313" s="2"/>
      <c r="Q313" s="2"/>
      <c r="R313" s="2"/>
    </row>
    <row r="314" spans="1:18" x14ac:dyDescent="0.35">
      <c r="A314" s="1">
        <f t="shared" si="4"/>
        <v>50010</v>
      </c>
      <c r="B314" s="3">
        <f>LDV!B315*'EV Saturation'!B315</f>
        <v>121633.61148641749</v>
      </c>
      <c r="C314" s="3">
        <f>LDV!C315*'EV Saturation'!C315</f>
        <v>33399.183050613727</v>
      </c>
      <c r="D314" s="3">
        <f>LDV!D315*'EV Saturation'!D315</f>
        <v>51969.641171304967</v>
      </c>
      <c r="E314" s="3">
        <f>LDV!E315*'EV Saturation'!E315</f>
        <v>404.83080161938949</v>
      </c>
      <c r="F314" s="3">
        <f>LDV!F315*'EV Saturation'!F315</f>
        <v>361.35442006336689</v>
      </c>
      <c r="N314" s="2"/>
      <c r="O314" s="2"/>
      <c r="P314" s="2"/>
      <c r="Q314" s="2"/>
      <c r="R314" s="2"/>
    </row>
    <row r="315" spans="1:18" x14ac:dyDescent="0.35">
      <c r="A315" s="1">
        <f t="shared" si="4"/>
        <v>50041</v>
      </c>
      <c r="B315" s="3">
        <f>LDV!B316*'EV Saturation'!B316</f>
        <v>122744.90154311497</v>
      </c>
      <c r="C315" s="3">
        <f>LDV!C316*'EV Saturation'!C316</f>
        <v>33796.09013762269</v>
      </c>
      <c r="D315" s="3">
        <f>LDV!D316*'EV Saturation'!D316</f>
        <v>52455.355437933722</v>
      </c>
      <c r="E315" s="3">
        <f>LDV!E316*'EV Saturation'!E316</f>
        <v>409.5543870700991</v>
      </c>
      <c r="F315" s="3">
        <f>LDV!F316*'EV Saturation'!F316</f>
        <v>365.50572145490634</v>
      </c>
      <c r="N315" s="2"/>
      <c r="O315" s="2"/>
      <c r="P315" s="2"/>
      <c r="Q315" s="2"/>
      <c r="R315" s="2"/>
    </row>
    <row r="316" spans="1:18" x14ac:dyDescent="0.35">
      <c r="A316" s="1">
        <f t="shared" si="4"/>
        <v>50072</v>
      </c>
      <c r="B316" s="3">
        <f>LDV!B317*'EV Saturation'!B317</f>
        <v>123968.49850623882</v>
      </c>
      <c r="C316" s="3">
        <f>LDV!C317*'EV Saturation'!C317</f>
        <v>34156.045474455845</v>
      </c>
      <c r="D316" s="3">
        <f>LDV!D317*'EV Saturation'!D317</f>
        <v>52941.350442604984</v>
      </c>
      <c r="E316" s="3">
        <f>LDV!E317*'EV Saturation'!E317</f>
        <v>414.32949083493122</v>
      </c>
      <c r="F316" s="3">
        <f>LDV!F317*'EV Saturation'!F317</f>
        <v>369.69776648392445</v>
      </c>
      <c r="N316" s="2"/>
      <c r="O316" s="2"/>
      <c r="P316" s="2"/>
      <c r="Q316" s="2"/>
      <c r="R316" s="2"/>
    </row>
    <row r="317" spans="1:18" x14ac:dyDescent="0.35">
      <c r="A317" s="1">
        <f t="shared" si="4"/>
        <v>50100</v>
      </c>
      <c r="B317" s="3">
        <f>LDV!B318*'EV Saturation'!B318</f>
        <v>125132.80217401752</v>
      </c>
      <c r="C317" s="3">
        <f>LDV!C318*'EV Saturation'!C318</f>
        <v>34511.707743495754</v>
      </c>
      <c r="D317" s="3">
        <f>LDV!D318*'EV Saturation'!D318</f>
        <v>53445.587210729806</v>
      </c>
      <c r="E317" s="3">
        <f>LDV!E318*'EV Saturation'!E318</f>
        <v>419.15646621341176</v>
      </c>
      <c r="F317" s="3">
        <f>LDV!F318*'EV Saturation'!F318</f>
        <v>373.93113330986091</v>
      </c>
      <c r="N317" s="2"/>
      <c r="O317" s="2"/>
      <c r="P317" s="2"/>
      <c r="Q317" s="2"/>
      <c r="R317" s="2"/>
    </row>
    <row r="318" spans="1:18" x14ac:dyDescent="0.35">
      <c r="A318" s="1">
        <f t="shared" si="4"/>
        <v>50131</v>
      </c>
      <c r="B318" s="3">
        <f>LDV!B319*'EV Saturation'!B319</f>
        <v>126349.64629442875</v>
      </c>
      <c r="C318" s="3">
        <f>LDV!C319*'EV Saturation'!C319</f>
        <v>34816.298153449876</v>
      </c>
      <c r="D318" s="3">
        <f>LDV!D319*'EV Saturation'!D319</f>
        <v>53975.274809074443</v>
      </c>
      <c r="E318" s="3">
        <f>LDV!E319*'EV Saturation'!E319</f>
        <v>424.03501329652289</v>
      </c>
      <c r="F318" s="3">
        <f>LDV!F319*'EV Saturation'!F319</f>
        <v>378.20585676251085</v>
      </c>
      <c r="N318" s="2"/>
      <c r="O318" s="2"/>
      <c r="P318" s="2"/>
      <c r="Q318" s="2"/>
      <c r="R318" s="2"/>
    </row>
    <row r="319" spans="1:18" x14ac:dyDescent="0.35">
      <c r="A319" s="1">
        <f t="shared" si="4"/>
        <v>50161</v>
      </c>
      <c r="B319" s="3">
        <f>LDV!B320*'EV Saturation'!B320</f>
        <v>127530.58764382679</v>
      </c>
      <c r="C319" s="3">
        <f>LDV!C320*'EV Saturation'!C320</f>
        <v>35168.00435851419</v>
      </c>
      <c r="D319" s="3">
        <f>LDV!D320*'EV Saturation'!D320</f>
        <v>54411.799148341022</v>
      </c>
      <c r="E319" s="3">
        <f>LDV!E320*'EV Saturation'!E320</f>
        <v>428.96614752417867</v>
      </c>
      <c r="F319" s="3">
        <f>LDV!F320*'EV Saturation'!F320</f>
        <v>382.52251581319706</v>
      </c>
      <c r="N319" s="2"/>
      <c r="O319" s="2"/>
      <c r="P319" s="2"/>
      <c r="Q319" s="2"/>
      <c r="R319" s="2"/>
    </row>
    <row r="320" spans="1:18" x14ac:dyDescent="0.35">
      <c r="A320" s="1">
        <f t="shared" si="4"/>
        <v>50192</v>
      </c>
      <c r="B320" s="3">
        <f>LDV!B321*'EV Saturation'!B321</f>
        <v>128748.48232657087</v>
      </c>
      <c r="C320" s="3">
        <f>LDV!C321*'EV Saturation'!C321</f>
        <v>35524.76384928605</v>
      </c>
      <c r="D320" s="3">
        <f>LDV!D321*'EV Saturation'!D321</f>
        <v>54996.024454855426</v>
      </c>
      <c r="E320" s="3">
        <f>LDV!E321*'EV Saturation'!E321</f>
        <v>433.94988555209824</v>
      </c>
      <c r="F320" s="3">
        <f>LDV!F321*'EV Saturation'!F321</f>
        <v>386.88087362689237</v>
      </c>
      <c r="N320" s="2"/>
      <c r="O320" s="2"/>
      <c r="P320" s="2"/>
      <c r="Q320" s="2"/>
      <c r="R320" s="2"/>
    </row>
    <row r="321" spans="1:18" x14ac:dyDescent="0.35">
      <c r="A321" s="1">
        <f t="shared" si="4"/>
        <v>50222</v>
      </c>
      <c r="B321" s="3">
        <f>LDV!B322*'EV Saturation'!B322</f>
        <v>129974.7166992117</v>
      </c>
      <c r="C321" s="3">
        <f>LDV!C322*'EV Saturation'!C322</f>
        <v>35900.63926115611</v>
      </c>
      <c r="D321" s="3">
        <f>LDV!D322*'EV Saturation'!D322</f>
        <v>55505.044911497564</v>
      </c>
      <c r="E321" s="3">
        <f>LDV!E322*'EV Saturation'!E322</f>
        <v>438.98658992666253</v>
      </c>
      <c r="F321" s="3">
        <f>LDV!F322*'EV Saturation'!F322</f>
        <v>391.28150974323785</v>
      </c>
      <c r="N321" s="2"/>
      <c r="O321" s="2"/>
      <c r="P321" s="2"/>
      <c r="Q321" s="2"/>
      <c r="R321" s="2"/>
    </row>
    <row r="322" spans="1:18" x14ac:dyDescent="0.35">
      <c r="A322" s="1">
        <f t="shared" si="4"/>
        <v>50253</v>
      </c>
      <c r="B322" s="3">
        <f>LDV!B323*'EV Saturation'!B323</f>
        <v>131269.18868062005</v>
      </c>
      <c r="C322" s="3">
        <f>LDV!C323*'EV Saturation'!C323</f>
        <v>36281.599307926059</v>
      </c>
      <c r="D322" s="3">
        <f>LDV!D323*'EV Saturation'!D323</f>
        <v>56028.757458618711</v>
      </c>
      <c r="E322" s="3">
        <f>LDV!E323*'EV Saturation'!E323</f>
        <v>444.07693988401957</v>
      </c>
      <c r="F322" s="3">
        <f>LDV!F323*'EV Saturation'!F323</f>
        <v>395.72418740839476</v>
      </c>
      <c r="N322" s="2"/>
      <c r="O322" s="2"/>
      <c r="P322" s="2"/>
      <c r="Q322" s="2"/>
      <c r="R322" s="2"/>
    </row>
    <row r="323" spans="1:18" x14ac:dyDescent="0.35">
      <c r="A323" s="1">
        <f t="shared" si="4"/>
        <v>50284</v>
      </c>
      <c r="B323" s="3">
        <f>LDV!B324*'EV Saturation'!B324</f>
        <v>132551.20053806485</v>
      </c>
      <c r="C323" s="3">
        <f>LDV!C324*'EV Saturation'!C324</f>
        <v>36691.102614708565</v>
      </c>
      <c r="D323" s="3">
        <f>LDV!D324*'EV Saturation'!D324</f>
        <v>56599.586042969953</v>
      </c>
      <c r="E323" s="3">
        <f>LDV!E324*'EV Saturation'!E324</f>
        <v>449.22063613867772</v>
      </c>
      <c r="F323" s="3">
        <f>LDV!F324*'EV Saturation'!F324</f>
        <v>400.21003152135728</v>
      </c>
      <c r="N323" s="2"/>
      <c r="O323" s="2"/>
      <c r="P323" s="2"/>
      <c r="Q323" s="2"/>
      <c r="R323" s="2"/>
    </row>
    <row r="324" spans="1:18" x14ac:dyDescent="0.35">
      <c r="A324" s="1">
        <f t="shared" si="4"/>
        <v>50314</v>
      </c>
      <c r="B324" s="3">
        <f>LDV!B325*'EV Saturation'!B325</f>
        <v>133758.21904832299</v>
      </c>
      <c r="C324" s="3">
        <f>LDV!C325*'EV Saturation'!C325</f>
        <v>37068.190195349162</v>
      </c>
      <c r="D324" s="3">
        <f>LDV!D325*'EV Saturation'!D325</f>
        <v>57015.857501176455</v>
      </c>
      <c r="E324" s="3">
        <f>LDV!E325*'EV Saturation'!E325</f>
        <v>454.41868757914892</v>
      </c>
      <c r="F324" s="3">
        <f>LDV!F325*'EV Saturation'!F325</f>
        <v>404.73853341989894</v>
      </c>
      <c r="N324" s="2"/>
      <c r="O324" s="2"/>
      <c r="P324" s="2"/>
      <c r="Q324" s="2"/>
      <c r="R324" s="2"/>
    </row>
    <row r="325" spans="1:18" x14ac:dyDescent="0.35">
      <c r="A325" s="1">
        <f t="shared" ref="A325:A388" si="5">EDATE(A324,1)</f>
        <v>50345</v>
      </c>
      <c r="B325" s="3">
        <f>LDV!B326*'EV Saturation'!B326</f>
        <v>135038.72261040096</v>
      </c>
      <c r="C325" s="3">
        <f>LDV!C326*'EV Saturation'!C326</f>
        <v>37436.284100902812</v>
      </c>
      <c r="D325" s="3">
        <f>LDV!D326*'EV Saturation'!D326</f>
        <v>57504.421980732244</v>
      </c>
      <c r="E325" s="3">
        <f>LDV!E326*'EV Saturation'!E326</f>
        <v>459.67112444889943</v>
      </c>
      <c r="F325" s="3">
        <f>LDV!F326*'EV Saturation'!F326</f>
        <v>409.31000146596887</v>
      </c>
      <c r="N325" s="2"/>
      <c r="O325" s="2"/>
      <c r="P325" s="2"/>
      <c r="Q325" s="2"/>
      <c r="R325" s="2"/>
    </row>
    <row r="326" spans="1:18" x14ac:dyDescent="0.35">
      <c r="A326" s="1">
        <f t="shared" si="5"/>
        <v>50375</v>
      </c>
      <c r="B326" s="3">
        <f>LDV!B327*'EV Saturation'!B327</f>
        <v>136351.05831557783</v>
      </c>
      <c r="C326" s="3">
        <f>LDV!C327*'EV Saturation'!C327</f>
        <v>37861.140584827386</v>
      </c>
      <c r="D326" s="3">
        <f>LDV!D327*'EV Saturation'!D327</f>
        <v>58014.89181571197</v>
      </c>
      <c r="E326" s="3">
        <f>LDV!E327*'EV Saturation'!E327</f>
        <v>464.97830211288613</v>
      </c>
      <c r="F326" s="3">
        <f>LDV!F327*'EV Saturation'!F327</f>
        <v>413.92501698535176</v>
      </c>
      <c r="N326" s="2"/>
      <c r="O326" s="2"/>
      <c r="P326" s="2"/>
      <c r="Q326" s="2"/>
      <c r="R326" s="2"/>
    </row>
    <row r="327" spans="1:18" x14ac:dyDescent="0.35">
      <c r="A327" s="1">
        <f t="shared" si="5"/>
        <v>50406</v>
      </c>
      <c r="B327" s="3">
        <f>LDV!B328*'EV Saturation'!B328</f>
        <v>137693.55954906601</v>
      </c>
      <c r="C327" s="3">
        <f>LDV!C328*'EV Saturation'!C328</f>
        <v>38229.409012473181</v>
      </c>
      <c r="D327" s="3">
        <f>LDV!D328*'EV Saturation'!D328</f>
        <v>58587.707116966871</v>
      </c>
      <c r="E327" s="3">
        <f>LDV!E328*'EV Saturation'!E328</f>
        <v>470.3405804092954</v>
      </c>
      <c r="F327" s="3">
        <f>LDV!F328*'EV Saturation'!F328</f>
        <v>418.58388923306808</v>
      </c>
      <c r="N327" s="2"/>
      <c r="O327" s="2"/>
      <c r="P327" s="2"/>
      <c r="Q327" s="2"/>
      <c r="R327" s="2"/>
    </row>
    <row r="328" spans="1:18" x14ac:dyDescent="0.35">
      <c r="A328" s="1">
        <f t="shared" si="5"/>
        <v>50437</v>
      </c>
      <c r="B328" s="3">
        <f>LDV!B329*'EV Saturation'!B329</f>
        <v>139028.8382901304</v>
      </c>
      <c r="C328" s="3">
        <f>LDV!C329*'EV Saturation'!C329</f>
        <v>38635.677132008459</v>
      </c>
      <c r="D328" s="3">
        <f>LDV!D329*'EV Saturation'!D329</f>
        <v>59146.443226938129</v>
      </c>
      <c r="E328" s="3">
        <f>LDV!E329*'EV Saturation'!E329</f>
        <v>475.75830675767861</v>
      </c>
      <c r="F328" s="3">
        <f>LDV!F329*'EV Saturation'!F329</f>
        <v>423.28638218597399</v>
      </c>
      <c r="N328" s="2"/>
      <c r="O328" s="2"/>
      <c r="P328" s="2"/>
      <c r="Q328" s="2"/>
      <c r="R328" s="2"/>
    </row>
    <row r="329" spans="1:18" x14ac:dyDescent="0.35">
      <c r="A329" s="1">
        <f t="shared" si="5"/>
        <v>50465</v>
      </c>
      <c r="B329" s="3">
        <f>LDV!B330*'EV Saturation'!B330</f>
        <v>140440.34955175369</v>
      </c>
      <c r="C329" s="3">
        <f>LDV!C330*'EV Saturation'!C330</f>
        <v>39014.127386147295</v>
      </c>
      <c r="D329" s="3">
        <f>LDV!D330*'EV Saturation'!D330</f>
        <v>59752.442558050345</v>
      </c>
      <c r="E329" s="3">
        <f>LDV!E330*'EV Saturation'!E330</f>
        <v>481.23217102935934</v>
      </c>
      <c r="F329" s="3">
        <f>LDV!F330*'EV Saturation'!F330</f>
        <v>428.03307814411403</v>
      </c>
      <c r="N329" s="2"/>
      <c r="O329" s="2"/>
      <c r="P329" s="2"/>
      <c r="Q329" s="2"/>
      <c r="R329" s="2"/>
    </row>
    <row r="330" spans="1:18" x14ac:dyDescent="0.35">
      <c r="A330" s="1">
        <f t="shared" si="5"/>
        <v>50496</v>
      </c>
      <c r="B330" s="3">
        <f>LDV!B331*'EV Saturation'!B331</f>
        <v>141821.18716086532</v>
      </c>
      <c r="C330" s="3">
        <f>LDV!C331*'EV Saturation'!C331</f>
        <v>39449.460570083364</v>
      </c>
      <c r="D330" s="3">
        <f>LDV!D331*'EV Saturation'!D331</f>
        <v>60328.805562545676</v>
      </c>
      <c r="E330" s="3">
        <f>LDV!E331*'EV Saturation'!E331</f>
        <v>487.88882241933567</v>
      </c>
      <c r="F330" s="3">
        <f>LDV!F331*'EV Saturation'!F331</f>
        <v>432.82401412936832</v>
      </c>
      <c r="N330" s="2"/>
      <c r="O330" s="2"/>
      <c r="P330" s="2"/>
      <c r="Q330" s="2"/>
      <c r="R330" s="2"/>
    </row>
    <row r="331" spans="1:18" x14ac:dyDescent="0.35">
      <c r="A331" s="1">
        <f t="shared" si="5"/>
        <v>50526</v>
      </c>
      <c r="B331" s="3">
        <f>LDV!B332*'EV Saturation'!B332</f>
        <v>143233.95356250409</v>
      </c>
      <c r="C331" s="3">
        <f>LDV!C332*'EV Saturation'!C332</f>
        <v>39880.529236861155</v>
      </c>
      <c r="D331" s="3">
        <f>LDV!D332*'EV Saturation'!D332</f>
        <v>60870.950561751386</v>
      </c>
      <c r="E331" s="3">
        <f>LDV!E332*'EV Saturation'!E332</f>
        <v>493.04957098040177</v>
      </c>
      <c r="F331" s="3">
        <f>LDV!F332*'EV Saturation'!F332</f>
        <v>437.65977325366458</v>
      </c>
      <c r="N331" s="2"/>
      <c r="O331" s="2"/>
      <c r="P331" s="2"/>
      <c r="Q331" s="2"/>
      <c r="R331" s="2"/>
    </row>
    <row r="332" spans="1:18" x14ac:dyDescent="0.35">
      <c r="A332" s="1">
        <f t="shared" si="5"/>
        <v>50557</v>
      </c>
      <c r="B332" s="3">
        <f>LDV!B333*'EV Saturation'!B333</f>
        <v>144678.67023244986</v>
      </c>
      <c r="C332" s="3">
        <f>LDV!C333*'EV Saturation'!C333</f>
        <v>40326.178600028521</v>
      </c>
      <c r="D332" s="3">
        <f>LDV!D333*'EV Saturation'!D333</f>
        <v>61453.191951107714</v>
      </c>
      <c r="E332" s="3">
        <f>LDV!E333*'EV Saturation'!E333</f>
        <v>498.24747484383209</v>
      </c>
      <c r="F332" s="3">
        <f>LDV!F333*'EV Saturation'!F333</f>
        <v>442.54011989980063</v>
      </c>
      <c r="N332" s="2"/>
      <c r="O332" s="2"/>
      <c r="P332" s="2"/>
      <c r="Q332" s="2"/>
      <c r="R332" s="2"/>
    </row>
    <row r="333" spans="1:18" x14ac:dyDescent="0.35">
      <c r="A333" s="1">
        <f t="shared" si="5"/>
        <v>50587</v>
      </c>
      <c r="B333" s="3">
        <f>LDV!B334*'EV Saturation'!B334</f>
        <v>146139.69550768434</v>
      </c>
      <c r="C333" s="3">
        <f>LDV!C334*'EV Saturation'!C334</f>
        <v>40772.284255514562</v>
      </c>
      <c r="D333" s="3">
        <f>LDV!D334*'EV Saturation'!D334</f>
        <v>61909.272838625184</v>
      </c>
      <c r="E333" s="3">
        <f>LDV!E334*'EV Saturation'!E334</f>
        <v>503.48255429615546</v>
      </c>
      <c r="F333" s="3">
        <f>LDV!F334*'EV Saturation'!F334</f>
        <v>447.46563774802286</v>
      </c>
      <c r="N333" s="2"/>
      <c r="O333" s="2"/>
      <c r="P333" s="2"/>
      <c r="Q333" s="2"/>
      <c r="R333" s="2"/>
    </row>
    <row r="334" spans="1:18" x14ac:dyDescent="0.35">
      <c r="A334" s="1">
        <f t="shared" si="5"/>
        <v>50618</v>
      </c>
      <c r="B334" s="3">
        <f>LDV!B335*'EV Saturation'!B335</f>
        <v>147588.31780959081</v>
      </c>
      <c r="C334" s="3">
        <f>LDV!C335*'EV Saturation'!C335</f>
        <v>41242.437575917313</v>
      </c>
      <c r="D334" s="3">
        <f>LDV!D335*'EV Saturation'!D335</f>
        <v>62434.345437850978</v>
      </c>
      <c r="E334" s="3">
        <f>LDV!E335*'EV Saturation'!E335</f>
        <v>508.75483385275282</v>
      </c>
      <c r="F334" s="3">
        <f>LDV!F335*'EV Saturation'!F335</f>
        <v>452.43663783949506</v>
      </c>
      <c r="N334" s="2"/>
      <c r="O334" s="2"/>
      <c r="P334" s="2"/>
      <c r="Q334" s="2"/>
      <c r="R334" s="2"/>
    </row>
    <row r="335" spans="1:18" x14ac:dyDescent="0.35">
      <c r="A335" s="1">
        <f t="shared" si="5"/>
        <v>50649</v>
      </c>
      <c r="B335" s="3">
        <f>LDV!B336*'EV Saturation'!B336</f>
        <v>149092.43281195607</v>
      </c>
      <c r="C335" s="3">
        <f>LDV!C336*'EV Saturation'!C336</f>
        <v>41599.773110765505</v>
      </c>
      <c r="D335" s="3">
        <f>LDV!D336*'EV Saturation'!D336</f>
        <v>62981.456147602687</v>
      </c>
      <c r="E335" s="3">
        <f>LDV!E336*'EV Saturation'!E336</f>
        <v>514.06400388879842</v>
      </c>
      <c r="F335" s="3">
        <f>LDV!F336*'EV Saturation'!F336</f>
        <v>457.45315817035737</v>
      </c>
      <c r="N335" s="2"/>
      <c r="O335" s="2"/>
      <c r="P335" s="2"/>
      <c r="Q335" s="2"/>
      <c r="R335" s="2"/>
    </row>
    <row r="336" spans="1:18" x14ac:dyDescent="0.35">
      <c r="A336" s="1">
        <f t="shared" si="5"/>
        <v>50679</v>
      </c>
      <c r="B336" s="3">
        <f>LDV!B337*'EV Saturation'!B337</f>
        <v>150625.95496958165</v>
      </c>
      <c r="C336" s="3">
        <f>LDV!C337*'EV Saturation'!C337</f>
        <v>41933.851887382662</v>
      </c>
      <c r="D336" s="3">
        <f>LDV!D337*'EV Saturation'!D337</f>
        <v>63503.574349943156</v>
      </c>
      <c r="E336" s="3">
        <f>LDV!E337*'EV Saturation'!E337</f>
        <v>519.4104102499175</v>
      </c>
      <c r="F336" s="3">
        <f>LDV!F337*'EV Saturation'!F337</f>
        <v>462.51578363868094</v>
      </c>
      <c r="N336" s="2"/>
      <c r="O336" s="2"/>
      <c r="P336" s="2"/>
      <c r="Q336" s="2"/>
      <c r="R336" s="2"/>
    </row>
    <row r="337" spans="1:18" x14ac:dyDescent="0.35">
      <c r="A337" s="1">
        <f t="shared" si="5"/>
        <v>50710</v>
      </c>
      <c r="B337" s="3">
        <f>LDV!B338*'EV Saturation'!B338</f>
        <v>152199.35560592194</v>
      </c>
      <c r="C337" s="3">
        <f>LDV!C338*'EV Saturation'!C338</f>
        <v>42334.427589849067</v>
      </c>
      <c r="D337" s="3">
        <f>LDV!D338*'EV Saturation'!D338</f>
        <v>63935.489359164683</v>
      </c>
      <c r="E337" s="3">
        <f>LDV!E338*'EV Saturation'!E338</f>
        <v>524.79374741348249</v>
      </c>
      <c r="F337" s="3">
        <f>LDV!F338*'EV Saturation'!F338</f>
        <v>467.62427919558195</v>
      </c>
      <c r="N337" s="2"/>
      <c r="O337" s="2"/>
      <c r="P337" s="2"/>
      <c r="Q337" s="2"/>
      <c r="R337" s="2"/>
    </row>
    <row r="338" spans="1:18" x14ac:dyDescent="0.35">
      <c r="A338" s="1">
        <f t="shared" si="5"/>
        <v>50740</v>
      </c>
      <c r="B338" s="3">
        <f>LDV!B339*'EV Saturation'!B339</f>
        <v>153802.20754218093</v>
      </c>
      <c r="C338" s="3">
        <f>LDV!C339*'EV Saturation'!C339</f>
        <v>42754.322542883281</v>
      </c>
      <c r="D338" s="3">
        <f>LDV!D339*'EV Saturation'!D339</f>
        <v>64476.334977315273</v>
      </c>
      <c r="E338" s="3">
        <f>LDV!E339*'EV Saturation'!E339</f>
        <v>530.21371383890528</v>
      </c>
      <c r="F338" s="3">
        <f>LDV!F339*'EV Saturation'!F339</f>
        <v>472.77895669410759</v>
      </c>
      <c r="N338" s="2"/>
      <c r="O338" s="2"/>
      <c r="P338" s="2"/>
      <c r="Q338" s="2"/>
      <c r="R338" s="2"/>
    </row>
    <row r="339" spans="1:18" x14ac:dyDescent="0.35">
      <c r="A339" s="1">
        <f t="shared" si="5"/>
        <v>50771</v>
      </c>
      <c r="B339" s="3">
        <f>LDV!B340*'EV Saturation'!B340</f>
        <v>155332.69168786387</v>
      </c>
      <c r="C339" s="3">
        <f>LDV!C340*'EV Saturation'!C340</f>
        <v>43226.021629272225</v>
      </c>
      <c r="D339" s="3">
        <f>LDV!D340*'EV Saturation'!D340</f>
        <v>65068.359102781345</v>
      </c>
      <c r="E339" s="3">
        <f>LDV!E340*'EV Saturation'!E340</f>
        <v>535.67065114133527</v>
      </c>
      <c r="F339" s="3">
        <f>LDV!F340*'EV Saturation'!F340</f>
        <v>477.98040200658909</v>
      </c>
      <c r="N339" s="2"/>
      <c r="O339" s="2"/>
      <c r="P339" s="2"/>
      <c r="Q339" s="2"/>
      <c r="R339" s="2"/>
    </row>
    <row r="340" spans="1:18" x14ac:dyDescent="0.35">
      <c r="A340" s="1">
        <f t="shared" si="5"/>
        <v>50802</v>
      </c>
      <c r="B340" s="3">
        <f>LDV!B341*'EV Saturation'!B341</f>
        <v>157023.35729339338</v>
      </c>
      <c r="C340" s="3">
        <f>LDV!C341*'EV Saturation'!C341</f>
        <v>43665.055212536317</v>
      </c>
      <c r="D340" s="3">
        <f>LDV!D341*'EV Saturation'!D341</f>
        <v>65573.752457164926</v>
      </c>
      <c r="E340" s="3">
        <f>LDV!E341*'EV Saturation'!E341</f>
        <v>541.16425342305502</v>
      </c>
      <c r="F340" s="3">
        <f>LDV!F341*'EV Saturation'!F341</f>
        <v>483.22865410342672</v>
      </c>
      <c r="N340" s="2"/>
      <c r="O340" s="2"/>
      <c r="P340" s="2"/>
      <c r="Q340" s="2"/>
      <c r="R340" s="2"/>
    </row>
    <row r="341" spans="1:18" x14ac:dyDescent="0.35">
      <c r="A341" s="1">
        <f t="shared" si="5"/>
        <v>50830</v>
      </c>
      <c r="B341" s="3">
        <f>LDV!B342*'EV Saturation'!B342</f>
        <v>158623.24496005388</v>
      </c>
      <c r="C341" s="3">
        <f>LDV!C342*'EV Saturation'!C342</f>
        <v>44109.257994921172</v>
      </c>
      <c r="D341" s="3">
        <f>LDV!D342*'EV Saturation'!D342</f>
        <v>66021.425278468683</v>
      </c>
      <c r="E341" s="3">
        <f>LDV!E342*'EV Saturation'!E342</f>
        <v>546.69454059550299</v>
      </c>
      <c r="F341" s="3">
        <f>LDV!F342*'EV Saturation'!F342</f>
        <v>488.52402581192757</v>
      </c>
      <c r="N341" s="2"/>
      <c r="O341" s="2"/>
      <c r="P341" s="2"/>
      <c r="Q341" s="2"/>
      <c r="R341" s="2"/>
    </row>
    <row r="342" spans="1:18" x14ac:dyDescent="0.35">
      <c r="A342" s="1">
        <f t="shared" si="5"/>
        <v>50861</v>
      </c>
      <c r="B342" s="3">
        <f>LDV!B343*'EV Saturation'!B343</f>
        <v>160265.70273142646</v>
      </c>
      <c r="C342" s="3">
        <f>LDV!C343*'EV Saturation'!C343</f>
        <v>44549.160835305171</v>
      </c>
      <c r="D342" s="3">
        <f>LDV!D343*'EV Saturation'!D343</f>
        <v>66563.702182934765</v>
      </c>
      <c r="E342" s="3">
        <f>LDV!E343*'EV Saturation'!E343</f>
        <v>552.2615368054652</v>
      </c>
      <c r="F342" s="3">
        <f>LDV!F343*'EV Saturation'!F343</f>
        <v>493.86683028415223</v>
      </c>
      <c r="N342" s="2"/>
      <c r="O342" s="2"/>
      <c r="P342" s="2"/>
      <c r="Q342" s="2"/>
      <c r="R342" s="2"/>
    </row>
    <row r="343" spans="1:18" x14ac:dyDescent="0.35">
      <c r="A343" s="1">
        <f t="shared" si="5"/>
        <v>50891</v>
      </c>
      <c r="B343" s="3">
        <f>LDV!B344*'EV Saturation'!B344</f>
        <v>161927.21084985291</v>
      </c>
      <c r="C343" s="3">
        <f>LDV!C344*'EV Saturation'!C344</f>
        <v>44970.534165915895</v>
      </c>
      <c r="D343" s="3">
        <f>LDV!D344*'EV Saturation'!D344</f>
        <v>67004.681878589254</v>
      </c>
      <c r="E343" s="3">
        <f>LDV!E344*'EV Saturation'!E344</f>
        <v>557.86492731025169</v>
      </c>
      <c r="F343" s="3">
        <f>LDV!F344*'EV Saturation'!F344</f>
        <v>499.25710697763077</v>
      </c>
      <c r="N343" s="2"/>
      <c r="O343" s="2"/>
      <c r="P343" s="2"/>
      <c r="Q343" s="2"/>
      <c r="R343" s="2"/>
    </row>
    <row r="344" spans="1:18" x14ac:dyDescent="0.35">
      <c r="A344" s="1">
        <f t="shared" si="5"/>
        <v>50922</v>
      </c>
      <c r="B344" s="3">
        <f>LDV!B345*'EV Saturation'!B345</f>
        <v>163644.42123187473</v>
      </c>
      <c r="C344" s="3">
        <f>LDV!C345*'EV Saturation'!C345</f>
        <v>45458.725843570661</v>
      </c>
      <c r="D344" s="3">
        <f>LDV!D345*'EV Saturation'!D345</f>
        <v>67573.017981751953</v>
      </c>
      <c r="E344" s="3">
        <f>LDV!E345*'EV Saturation'!E345</f>
        <v>563.50506231505267</v>
      </c>
      <c r="F344" s="3">
        <f>LDV!F345*'EV Saturation'!F345</f>
        <v>504.69516945036565</v>
      </c>
      <c r="N344" s="2"/>
      <c r="O344" s="2"/>
      <c r="P344" s="2"/>
      <c r="Q344" s="2"/>
      <c r="R344" s="2"/>
    </row>
    <row r="345" spans="1:18" x14ac:dyDescent="0.35">
      <c r="A345" s="1">
        <f t="shared" si="5"/>
        <v>50952</v>
      </c>
      <c r="B345" s="3">
        <f>LDV!B346*'EV Saturation'!B346</f>
        <v>165344.07612283633</v>
      </c>
      <c r="C345" s="3">
        <f>LDV!C346*'EV Saturation'!C346</f>
        <v>45899.943650815905</v>
      </c>
      <c r="D345" s="3">
        <f>LDV!D346*'EV Saturation'!D346</f>
        <v>68061.79214438393</v>
      </c>
      <c r="E345" s="3">
        <f>LDV!E346*'EV Saturation'!E346</f>
        <v>569.18131335053681</v>
      </c>
      <c r="F345" s="3">
        <f>LDV!F346*'EV Saturation'!F346</f>
        <v>510.18133158511233</v>
      </c>
      <c r="N345" s="2"/>
      <c r="O345" s="2"/>
      <c r="P345" s="2"/>
      <c r="Q345" s="2"/>
      <c r="R345" s="2"/>
    </row>
    <row r="346" spans="1:18" x14ac:dyDescent="0.35">
      <c r="A346" s="1">
        <f t="shared" si="5"/>
        <v>50983</v>
      </c>
      <c r="B346" s="3">
        <f>LDV!B347*'EV Saturation'!B347</f>
        <v>167120.42151286668</v>
      </c>
      <c r="C346" s="3">
        <f>LDV!C347*'EV Saturation'!C347</f>
        <v>46374.831654967624</v>
      </c>
      <c r="D346" s="3">
        <f>LDV!D347*'EV Saturation'!D347</f>
        <v>68539.958712880514</v>
      </c>
      <c r="E346" s="3">
        <f>LDV!E347*'EV Saturation'!E347</f>
        <v>574.89434422188197</v>
      </c>
      <c r="F346" s="3">
        <f>LDV!F347*'EV Saturation'!F347</f>
        <v>515.71590758937987</v>
      </c>
      <c r="N346" s="2"/>
      <c r="O346" s="2"/>
      <c r="P346" s="2"/>
      <c r="Q346" s="2"/>
      <c r="R346" s="2"/>
    </row>
    <row r="347" spans="1:18" x14ac:dyDescent="0.35">
      <c r="A347" s="1">
        <f t="shared" si="5"/>
        <v>51014</v>
      </c>
      <c r="B347" s="3">
        <f>LDV!B348*'EV Saturation'!B348</f>
        <v>168834.7082060744</v>
      </c>
      <c r="C347" s="3">
        <f>LDV!C348*'EV Saturation'!C348</f>
        <v>46788.43003397085</v>
      </c>
      <c r="D347" s="3">
        <f>LDV!D348*'EV Saturation'!D348</f>
        <v>69054.770233893141</v>
      </c>
      <c r="E347" s="3">
        <f>LDV!E348*'EV Saturation'!E348</f>
        <v>580.64319977457842</v>
      </c>
      <c r="F347" s="3">
        <f>LDV!F348*'EV Saturation'!F348</f>
        <v>521.29921199543037</v>
      </c>
      <c r="N347" s="2"/>
      <c r="O347" s="2"/>
      <c r="P347" s="2"/>
      <c r="Q347" s="2"/>
      <c r="R347" s="2"/>
    </row>
    <row r="348" spans="1:18" x14ac:dyDescent="0.35">
      <c r="A348" s="1">
        <f t="shared" si="5"/>
        <v>51044</v>
      </c>
      <c r="B348" s="3">
        <f>LDV!B349*'EV Saturation'!B349</f>
        <v>170578.57526934074</v>
      </c>
      <c r="C348" s="3">
        <f>LDV!C349*'EV Saturation'!C349</f>
        <v>47297.493044404604</v>
      </c>
      <c r="D348" s="3">
        <f>LDV!D349*'EV Saturation'!D349</f>
        <v>69686.289431705227</v>
      </c>
      <c r="E348" s="3">
        <f>LDV!E349*'EV Saturation'!E349</f>
        <v>586.42855235107265</v>
      </c>
      <c r="F348" s="3">
        <f>LDV!F349*'EV Saturation'!F349</f>
        <v>526.93101080982854</v>
      </c>
      <c r="N348" s="2"/>
      <c r="O348" s="2"/>
      <c r="P348" s="2"/>
      <c r="Q348" s="2"/>
      <c r="R348" s="2"/>
    </row>
    <row r="349" spans="1:18" x14ac:dyDescent="0.35">
      <c r="A349" s="1">
        <f t="shared" si="5"/>
        <v>51075</v>
      </c>
      <c r="B349" s="3">
        <f>LDV!B350*'EV Saturation'!B350</f>
        <v>172399.20404379084</v>
      </c>
      <c r="C349" s="3">
        <f>LDV!C350*'EV Saturation'!C350</f>
        <v>47673.904354653816</v>
      </c>
      <c r="D349" s="3">
        <f>LDV!D350*'EV Saturation'!D350</f>
        <v>70240.449913741948</v>
      </c>
      <c r="E349" s="3">
        <f>LDV!E350*'EV Saturation'!E350</f>
        <v>593.60520609582238</v>
      </c>
      <c r="F349" s="3">
        <f>LDV!F350*'EV Saturation'!F350</f>
        <v>532.61216774004106</v>
      </c>
      <c r="N349" s="2"/>
      <c r="O349" s="2"/>
      <c r="P349" s="2"/>
      <c r="Q349" s="2"/>
      <c r="R349" s="2"/>
    </row>
    <row r="350" spans="1:18" x14ac:dyDescent="0.35">
      <c r="A350" s="1">
        <f t="shared" si="5"/>
        <v>51105</v>
      </c>
      <c r="B350" s="3">
        <f>LDV!B351*'EV Saturation'!B351</f>
        <v>174259.95697499043</v>
      </c>
      <c r="C350" s="3">
        <f>LDV!C351*'EV Saturation'!C351</f>
        <v>48193.419037628002</v>
      </c>
      <c r="D350" s="3">
        <f>LDV!D351*'EV Saturation'!D351</f>
        <v>70762.52898124668</v>
      </c>
      <c r="E350" s="3">
        <f>LDV!E351*'EV Saturation'!E351</f>
        <v>600.48587950253022</v>
      </c>
      <c r="F350" s="3">
        <f>LDV!F351*'EV Saturation'!F351</f>
        <v>538.34244911738563</v>
      </c>
      <c r="N350" s="2"/>
      <c r="O350" s="2"/>
      <c r="P350" s="2"/>
      <c r="Q350" s="2"/>
      <c r="R350" s="2"/>
    </row>
    <row r="351" spans="1:18" x14ac:dyDescent="0.35">
      <c r="A351" s="1">
        <f t="shared" si="5"/>
        <v>51136</v>
      </c>
      <c r="B351" s="3">
        <f>LDV!B352*'EV Saturation'!B352</f>
        <v>176047.11433450054</v>
      </c>
      <c r="C351" s="3">
        <f>LDV!C352*'EV Saturation'!C352</f>
        <v>48684.161497476074</v>
      </c>
      <c r="D351" s="3">
        <f>LDV!D352*'EV Saturation'!D352</f>
        <v>71280.47333761651</v>
      </c>
      <c r="E351" s="3">
        <f>LDV!E352*'EV Saturation'!E352</f>
        <v>607.46141679821494</v>
      </c>
      <c r="F351" s="3">
        <f>LDV!F352*'EV Saturation'!F352</f>
        <v>544.12244495479865</v>
      </c>
      <c r="N351" s="2"/>
      <c r="O351" s="2"/>
      <c r="P351" s="2"/>
      <c r="Q351" s="2"/>
      <c r="R351" s="2"/>
    </row>
    <row r="352" spans="1:18" x14ac:dyDescent="0.35">
      <c r="A352" s="1">
        <f t="shared" si="5"/>
        <v>51167</v>
      </c>
      <c r="B352" s="3">
        <f>LDV!B353*'EV Saturation'!B353</f>
        <v>177884.86470983375</v>
      </c>
      <c r="C352" s="3">
        <f>LDV!C353*'EV Saturation'!C353</f>
        <v>49142.033534144932</v>
      </c>
      <c r="D352" s="3">
        <f>LDV!D353*'EV Saturation'!D353</f>
        <v>71835.096664981247</v>
      </c>
      <c r="E352" s="3">
        <f>LDV!E353*'EV Saturation'!E353</f>
        <v>614.53187095582837</v>
      </c>
      <c r="F352" s="3">
        <f>LDV!F353*'EV Saturation'!F353</f>
        <v>549.95219641476513</v>
      </c>
      <c r="N352" s="2"/>
      <c r="O352" s="2"/>
      <c r="P352" s="2"/>
      <c r="Q352" s="2"/>
      <c r="R352" s="2"/>
    </row>
    <row r="353" spans="1:18" x14ac:dyDescent="0.35">
      <c r="A353" s="1">
        <f t="shared" si="5"/>
        <v>51196</v>
      </c>
      <c r="B353" s="3">
        <f>LDV!B354*'EV Saturation'!B354</f>
        <v>179849.29198331438</v>
      </c>
      <c r="C353" s="3">
        <f>LDV!C354*'EV Saturation'!C354</f>
        <v>49557.454637975359</v>
      </c>
      <c r="D353" s="3">
        <f>LDV!D354*'EV Saturation'!D354</f>
        <v>72342.620487739987</v>
      </c>
      <c r="E353" s="3">
        <f>LDV!E354*'EV Saturation'!E354</f>
        <v>621.69598346645785</v>
      </c>
      <c r="F353" s="3">
        <f>LDV!F354*'EV Saturation'!F354</f>
        <v>555.83201949093723</v>
      </c>
      <c r="N353" s="2"/>
      <c r="O353" s="2"/>
      <c r="P353" s="2"/>
      <c r="Q353" s="2"/>
      <c r="R353" s="2"/>
    </row>
    <row r="354" spans="1:18" x14ac:dyDescent="0.35">
      <c r="A354" s="1">
        <f t="shared" si="5"/>
        <v>51227</v>
      </c>
      <c r="B354" s="3">
        <f>LDV!B355*'EV Saturation'!B355</f>
        <v>181861.78954046979</v>
      </c>
      <c r="C354" s="3">
        <f>LDV!C355*'EV Saturation'!C355</f>
        <v>50063.85111720139</v>
      </c>
      <c r="D354" s="3">
        <f>LDV!D355*'EV Saturation'!D355</f>
        <v>72868.615779030268</v>
      </c>
      <c r="E354" s="3">
        <f>LDV!E355*'EV Saturation'!E355</f>
        <v>628.95249906279287</v>
      </c>
      <c r="F354" s="3">
        <f>LDV!F355*'EV Saturation'!F355</f>
        <v>561.76223050172064</v>
      </c>
      <c r="N354" s="2"/>
      <c r="O354" s="2"/>
      <c r="P354" s="2"/>
      <c r="Q354" s="2"/>
      <c r="R354" s="2"/>
    </row>
    <row r="355" spans="1:18" x14ac:dyDescent="0.35">
      <c r="A355" s="1">
        <f t="shared" si="5"/>
        <v>51257</v>
      </c>
      <c r="B355" s="3">
        <f>LDV!B356*'EV Saturation'!B356</f>
        <v>183888.28203745457</v>
      </c>
      <c r="C355" s="3">
        <f>LDV!C356*'EV Saturation'!C356</f>
        <v>50532.571371062055</v>
      </c>
      <c r="D355" s="3">
        <f>LDV!D356*'EV Saturation'!D356</f>
        <v>73416.752483822318</v>
      </c>
      <c r="E355" s="3">
        <f>LDV!E356*'EV Saturation'!E356</f>
        <v>636.29983454285627</v>
      </c>
      <c r="F355" s="3">
        <f>LDV!F356*'EV Saturation'!F356</f>
        <v>567.74314609027431</v>
      </c>
      <c r="N355" s="2"/>
      <c r="O355" s="2"/>
      <c r="P355" s="2"/>
      <c r="Q355" s="2"/>
      <c r="R355" s="2"/>
    </row>
    <row r="356" spans="1:18" x14ac:dyDescent="0.35">
      <c r="A356" s="1">
        <f t="shared" si="5"/>
        <v>51288</v>
      </c>
      <c r="B356" s="3">
        <f>LDV!B357*'EV Saturation'!B357</f>
        <v>185755.5819891791</v>
      </c>
      <c r="C356" s="3">
        <f>LDV!C357*'EV Saturation'!C357</f>
        <v>51130.589038955019</v>
      </c>
      <c r="D356" s="3">
        <f>LDV!D357*'EV Saturation'!D357</f>
        <v>73935.974429758789</v>
      </c>
      <c r="E356" s="3">
        <f>LDV!E357*'EV Saturation'!E357</f>
        <v>643.73770494870939</v>
      </c>
      <c r="F356" s="3">
        <f>LDV!F357*'EV Saturation'!F357</f>
        <v>573.77480814977844</v>
      </c>
      <c r="N356" s="2"/>
      <c r="O356" s="2"/>
      <c r="P356" s="2"/>
      <c r="Q356" s="2"/>
      <c r="R356" s="2"/>
    </row>
    <row r="357" spans="1:18" x14ac:dyDescent="0.35">
      <c r="A357" s="1">
        <f t="shared" si="5"/>
        <v>51318</v>
      </c>
      <c r="B357" s="3">
        <f>LDV!B358*'EV Saturation'!B358</f>
        <v>187807.42735309122</v>
      </c>
      <c r="C357" s="3">
        <f>LDV!C358*'EV Saturation'!C358</f>
        <v>51576.390123951409</v>
      </c>
      <c r="D357" s="3">
        <f>LDV!D358*'EV Saturation'!D358</f>
        <v>74455.44950157695</v>
      </c>
      <c r="E357" s="3">
        <f>LDV!E358*'EV Saturation'!E358</f>
        <v>651.26485663006554</v>
      </c>
      <c r="F357" s="3">
        <f>LDV!F358*'EV Saturation'!F358</f>
        <v>579.85753372933357</v>
      </c>
      <c r="N357" s="2"/>
      <c r="O357" s="2"/>
      <c r="P357" s="2"/>
      <c r="Q357" s="2"/>
      <c r="R357" s="2"/>
    </row>
    <row r="358" spans="1:18" x14ac:dyDescent="0.35">
      <c r="A358" s="1">
        <f t="shared" si="5"/>
        <v>51349</v>
      </c>
      <c r="B358" s="3">
        <f>LDV!B359*'EV Saturation'!B359</f>
        <v>189847.03921411949</v>
      </c>
      <c r="C358" s="3">
        <f>LDV!C359*'EV Saturation'!C359</f>
        <v>52142.039667876183</v>
      </c>
      <c r="D358" s="3">
        <f>LDV!D359*'EV Saturation'!D359</f>
        <v>74953.269713444388</v>
      </c>
      <c r="E358" s="3">
        <f>LDV!E359*'EV Saturation'!E359</f>
        <v>658.88035781327892</v>
      </c>
      <c r="F358" s="3">
        <f>LDV!F359*'EV Saturation'!F359</f>
        <v>585.99081449146661</v>
      </c>
      <c r="N358" s="2"/>
      <c r="O358" s="2"/>
      <c r="P358" s="2"/>
      <c r="Q358" s="2"/>
      <c r="R358" s="2"/>
    </row>
    <row r="359" spans="1:18" x14ac:dyDescent="0.35">
      <c r="A359" s="1">
        <f t="shared" si="5"/>
        <v>51380</v>
      </c>
      <c r="B359" s="3">
        <f>LDV!B360*'EV Saturation'!B360</f>
        <v>191832.39387411575</v>
      </c>
      <c r="C359" s="3">
        <f>LDV!C360*'EV Saturation'!C360</f>
        <v>52674.773342502624</v>
      </c>
      <c r="D359" s="3">
        <f>LDV!D360*'EV Saturation'!D360</f>
        <v>75436.71502396134</v>
      </c>
      <c r="E359" s="3">
        <f>LDV!E360*'EV Saturation'!E360</f>
        <v>666.58261310725243</v>
      </c>
      <c r="F359" s="3">
        <f>LDV!F360*'EV Saturation'!F360</f>
        <v>592.17661931387374</v>
      </c>
      <c r="N359" s="2"/>
      <c r="O359" s="2"/>
      <c r="P359" s="2"/>
      <c r="Q359" s="2"/>
      <c r="R359" s="2"/>
    </row>
    <row r="360" spans="1:18" x14ac:dyDescent="0.35">
      <c r="A360" s="1">
        <f t="shared" si="5"/>
        <v>51410</v>
      </c>
      <c r="B360" s="3">
        <f>LDV!B361*'EV Saturation'!B361</f>
        <v>193949.93734791537</v>
      </c>
      <c r="C360" s="3">
        <f>LDV!C361*'EV Saturation'!C361</f>
        <v>53164.977151557498</v>
      </c>
      <c r="D360" s="3">
        <f>LDV!D361*'EV Saturation'!D361</f>
        <v>75971.548261050382</v>
      </c>
      <c r="E360" s="3">
        <f>LDV!E361*'EV Saturation'!E361</f>
        <v>674.37069310797949</v>
      </c>
      <c r="F360" s="3">
        <f>LDV!F361*'EV Saturation'!F361</f>
        <v>598.41554235009642</v>
      </c>
      <c r="N360" s="2"/>
      <c r="O360" s="2"/>
      <c r="P360" s="2"/>
      <c r="Q360" s="2"/>
      <c r="R360" s="2"/>
    </row>
    <row r="361" spans="1:18" x14ac:dyDescent="0.35">
      <c r="A361" s="1">
        <f t="shared" si="5"/>
        <v>51441</v>
      </c>
      <c r="B361" s="3">
        <f>LDV!B362*'EV Saturation'!B362</f>
        <v>195947.55543371089</v>
      </c>
      <c r="C361" s="3">
        <f>LDV!C362*'EV Saturation'!C362</f>
        <v>53650.860714330251</v>
      </c>
      <c r="D361" s="3">
        <f>LDV!D362*'EV Saturation'!D362</f>
        <v>76481.05949092131</v>
      </c>
      <c r="E361" s="3">
        <f>LDV!E362*'EV Saturation'!E362</f>
        <v>682.24431378200916</v>
      </c>
      <c r="F361" s="3">
        <f>LDV!F362*'EV Saturation'!F362</f>
        <v>604.70487263509483</v>
      </c>
      <c r="N361" s="2"/>
      <c r="O361" s="2"/>
      <c r="P361" s="2"/>
      <c r="Q361" s="2"/>
      <c r="R361" s="2"/>
    </row>
    <row r="362" spans="1:18" x14ac:dyDescent="0.35">
      <c r="A362" s="1">
        <f t="shared" si="5"/>
        <v>51471</v>
      </c>
      <c r="B362" s="3">
        <f>LDV!B363*'EV Saturation'!B363</f>
        <v>198016.98857904723</v>
      </c>
      <c r="C362" s="3">
        <f>LDV!C363*'EV Saturation'!C363</f>
        <v>54170.710190942526</v>
      </c>
      <c r="D362" s="3">
        <f>LDV!D363*'EV Saturation'!D363</f>
        <v>77031.048822065146</v>
      </c>
      <c r="E362" s="3">
        <f>LDV!E363*'EV Saturation'!E363</f>
        <v>690.20155398242355</v>
      </c>
      <c r="F362" s="3">
        <f>LDV!F363*'EV Saturation'!F363</f>
        <v>611.04740719354186</v>
      </c>
      <c r="N362" s="2"/>
      <c r="O362" s="2"/>
      <c r="P362" s="2"/>
      <c r="Q362" s="2"/>
      <c r="R362" s="2"/>
    </row>
    <row r="363" spans="1:18" x14ac:dyDescent="0.35">
      <c r="A363" s="1">
        <f t="shared" si="5"/>
        <v>51502</v>
      </c>
      <c r="B363" s="3">
        <f>LDV!B364*'EV Saturation'!B364</f>
        <v>200358.73170095353</v>
      </c>
      <c r="C363" s="3">
        <f>LDV!C364*'EV Saturation'!C364</f>
        <v>54671.126123069356</v>
      </c>
      <c r="D363" s="3">
        <f>LDV!D364*'EV Saturation'!D364</f>
        <v>77587.286663561055</v>
      </c>
      <c r="E363" s="3">
        <f>LDV!E364*'EV Saturation'!E364</f>
        <v>698.24147761473421</v>
      </c>
      <c r="F363" s="3">
        <f>LDV!F364*'EV Saturation'!F364</f>
        <v>617.44043343663122</v>
      </c>
      <c r="N363" s="2"/>
      <c r="O363" s="2"/>
      <c r="P363" s="2"/>
      <c r="Q363" s="2"/>
      <c r="R363" s="2"/>
    </row>
    <row r="364" spans="1:18" x14ac:dyDescent="0.35">
      <c r="A364" s="1">
        <f t="shared" si="5"/>
        <v>51533</v>
      </c>
      <c r="B364" s="3">
        <f>LDV!B365*'EV Saturation'!B365</f>
        <v>202570.01094517217</v>
      </c>
      <c r="C364" s="3">
        <f>LDV!C365*'EV Saturation'!C365</f>
        <v>55224.706770571531</v>
      </c>
      <c r="D364" s="3">
        <f>LDV!D365*'EV Saturation'!D365</f>
        <v>78143.790465772312</v>
      </c>
      <c r="E364" s="3">
        <f>LDV!E365*'EV Saturation'!E365</f>
        <v>706.36282033721068</v>
      </c>
      <c r="F364" s="3">
        <f>LDV!F365*'EV Saturation'!F365</f>
        <v>623.8895072551926</v>
      </c>
      <c r="N364" s="2"/>
      <c r="O364" s="2"/>
      <c r="P364" s="2"/>
      <c r="Q364" s="2"/>
      <c r="R364" s="2"/>
    </row>
    <row r="365" spans="1:18" x14ac:dyDescent="0.35">
      <c r="A365" s="1">
        <f t="shared" si="5"/>
        <v>51561</v>
      </c>
      <c r="B365" s="3">
        <f>LDV!B366*'EV Saturation'!B366</f>
        <v>204748.02885603427</v>
      </c>
      <c r="C365" s="3">
        <f>LDV!C366*'EV Saturation'!C366</f>
        <v>55774.005156367268</v>
      </c>
      <c r="D365" s="3">
        <f>LDV!D366*'EV Saturation'!D366</f>
        <v>78634.661460599949</v>
      </c>
      <c r="E365" s="3">
        <f>LDV!E366*'EV Saturation'!E366</f>
        <v>714.56529948661239</v>
      </c>
      <c r="F365" s="3">
        <f>LDV!F366*'EV Saturation'!F366</f>
        <v>630.38915881802961</v>
      </c>
      <c r="N365" s="2"/>
      <c r="O365" s="2"/>
      <c r="P365" s="2"/>
      <c r="Q365" s="2"/>
      <c r="R365" s="2"/>
    </row>
    <row r="366" spans="1:18" x14ac:dyDescent="0.35">
      <c r="A366" s="1">
        <f t="shared" si="5"/>
        <v>51592</v>
      </c>
      <c r="B366" s="3">
        <f>LDV!B367*'EV Saturation'!B367</f>
        <v>206879.61410705309</v>
      </c>
      <c r="C366" s="3">
        <f>LDV!C367*'EV Saturation'!C367</f>
        <v>56362.177990051794</v>
      </c>
      <c r="D366" s="3">
        <f>LDV!D367*'EV Saturation'!D367</f>
        <v>79092.786619248276</v>
      </c>
      <c r="E366" s="3">
        <f>LDV!E367*'EV Saturation'!E367</f>
        <v>722.84731315160684</v>
      </c>
      <c r="F366" s="3">
        <f>LDV!F367*'EV Saturation'!F367</f>
        <v>636.94494726350524</v>
      </c>
      <c r="N366" s="2"/>
      <c r="O366" s="2"/>
      <c r="P366" s="2"/>
      <c r="Q366" s="2"/>
      <c r="R366" s="2"/>
    </row>
    <row r="367" spans="1:18" x14ac:dyDescent="0.35">
      <c r="A367" s="1">
        <f t="shared" si="5"/>
        <v>51622</v>
      </c>
      <c r="B367" s="3">
        <f>LDV!B368*'EV Saturation'!B368</f>
        <v>209014.71555685546</v>
      </c>
      <c r="C367" s="3">
        <f>LDV!C368*'EV Saturation'!C368</f>
        <v>56835.735803363648</v>
      </c>
      <c r="D367" s="3">
        <f>LDV!D368*'EV Saturation'!D368</f>
        <v>79690.34801983973</v>
      </c>
      <c r="E367" s="3">
        <f>LDV!E368*'EV Saturation'!E368</f>
        <v>731.20759861560589</v>
      </c>
      <c r="F367" s="3">
        <f>LDV!F368*'EV Saturation'!F368</f>
        <v>643.5513995128897</v>
      </c>
      <c r="N367" s="2"/>
      <c r="O367" s="2"/>
      <c r="P367" s="2"/>
      <c r="Q367" s="2"/>
      <c r="R367" s="2"/>
    </row>
    <row r="368" spans="1:18" x14ac:dyDescent="0.35">
      <c r="A368" s="1">
        <f t="shared" si="5"/>
        <v>51653</v>
      </c>
      <c r="B368" s="3">
        <f>LDV!B369*'EV Saturation'!B369</f>
        <v>211366.4483311628</v>
      </c>
      <c r="C368" s="3">
        <f>LDV!C369*'EV Saturation'!C369</f>
        <v>57357.7321007274</v>
      </c>
      <c r="D368" s="3">
        <f>LDV!D369*'EV Saturation'!D369</f>
        <v>80207.569360009933</v>
      </c>
      <c r="E368" s="3">
        <f>LDV!E369*'EV Saturation'!E369</f>
        <v>739.64520714278183</v>
      </c>
      <c r="F368" s="3">
        <f>LDV!F369*'EV Saturation'!F369</f>
        <v>650.21407795207961</v>
      </c>
      <c r="N368" s="2"/>
      <c r="O368" s="2"/>
      <c r="P368" s="2"/>
      <c r="Q368" s="2"/>
      <c r="R368" s="2"/>
    </row>
    <row r="369" spans="1:18" x14ac:dyDescent="0.35">
      <c r="A369" s="1">
        <f t="shared" si="5"/>
        <v>51683</v>
      </c>
      <c r="B369" s="3">
        <f>LDV!B370*'EV Saturation'!B370</f>
        <v>213603.36954653217</v>
      </c>
      <c r="C369" s="3">
        <f>LDV!C370*'EV Saturation'!C370</f>
        <v>57860.995481968508</v>
      </c>
      <c r="D369" s="3">
        <f>LDV!D370*'EV Saturation'!D370</f>
        <v>80615.029494222079</v>
      </c>
      <c r="E369" s="3">
        <f>LDV!E370*'EV Saturation'!E370</f>
        <v>748.15953407934114</v>
      </c>
      <c r="F369" s="3">
        <f>LDV!F370*'EV Saturation'!F370</f>
        <v>656.93026755661811</v>
      </c>
      <c r="N369" s="2"/>
      <c r="O369" s="2"/>
      <c r="P369" s="2"/>
      <c r="Q369" s="2"/>
      <c r="R369" s="2"/>
    </row>
    <row r="370" spans="1:18" x14ac:dyDescent="0.35">
      <c r="A370" s="1">
        <f t="shared" si="5"/>
        <v>51714</v>
      </c>
      <c r="B370" s="3">
        <f>LDV!B371*'EV Saturation'!B371</f>
        <v>215920.184367654</v>
      </c>
      <c r="C370" s="3">
        <f>LDV!C371*'EV Saturation'!C371</f>
        <v>58359.913841400288</v>
      </c>
      <c r="D370" s="3">
        <f>LDV!D371*'EV Saturation'!D371</f>
        <v>81129.029762465347</v>
      </c>
      <c r="E370" s="3">
        <f>LDV!E371*'EV Saturation'!E371</f>
        <v>756.74896937100903</v>
      </c>
      <c r="F370" s="3">
        <f>LDV!F371*'EV Saturation'!F371</f>
        <v>663.70001216820538</v>
      </c>
      <c r="N370" s="2"/>
      <c r="O370" s="2"/>
      <c r="P370" s="2"/>
      <c r="Q370" s="2"/>
      <c r="R370" s="2"/>
    </row>
    <row r="371" spans="1:18" x14ac:dyDescent="0.35">
      <c r="A371" s="1">
        <f t="shared" si="5"/>
        <v>51745</v>
      </c>
      <c r="B371" s="3">
        <f>LDV!B372*'EV Saturation'!B372</f>
        <v>218501.23224255673</v>
      </c>
      <c r="C371" s="3">
        <f>LDV!C372*'EV Saturation'!C372</f>
        <v>58830.442270615997</v>
      </c>
      <c r="D371" s="3">
        <f>LDV!D372*'EV Saturation'!D372</f>
        <v>81683.63824511139</v>
      </c>
      <c r="E371" s="3">
        <f>LDV!E372*'EV Saturation'!E372</f>
        <v>765.41224667370284</v>
      </c>
      <c r="F371" s="3">
        <f>LDV!F372*'EV Saturation'!F372</f>
        <v>670.52335562854159</v>
      </c>
      <c r="N371" s="2"/>
      <c r="O371" s="2"/>
      <c r="P371" s="2"/>
      <c r="Q371" s="2"/>
      <c r="R371" s="2"/>
    </row>
    <row r="372" spans="1:18" x14ac:dyDescent="0.35">
      <c r="A372" s="1">
        <f t="shared" si="5"/>
        <v>51775</v>
      </c>
      <c r="B372" s="3">
        <f>LDV!B373*'EV Saturation'!B373</f>
        <v>220980.65717563446</v>
      </c>
      <c r="C372" s="3">
        <f>LDV!C373*'EV Saturation'!C373</f>
        <v>59363.927247299311</v>
      </c>
      <c r="D372" s="3">
        <f>LDV!D373*'EV Saturation'!D373</f>
        <v>82198.137870261548</v>
      </c>
      <c r="E372" s="3">
        <f>LDV!E373*'EV Saturation'!E373</f>
        <v>774.14874612130359</v>
      </c>
      <c r="F372" s="3">
        <f>LDV!F373*'EV Saturation'!F373</f>
        <v>677.40310551678283</v>
      </c>
      <c r="N372" s="2"/>
      <c r="O372" s="2"/>
      <c r="P372" s="2"/>
      <c r="Q372" s="2"/>
      <c r="R372" s="2"/>
    </row>
    <row r="373" spans="1:18" x14ac:dyDescent="0.35">
      <c r="A373" s="1">
        <f t="shared" si="5"/>
        <v>51806</v>
      </c>
      <c r="B373" s="3">
        <f>LDV!B374*'EV Saturation'!B374</f>
        <v>223416.33792864569</v>
      </c>
      <c r="C373" s="3">
        <f>LDV!C374*'EV Saturation'!C374</f>
        <v>59873.839178572016</v>
      </c>
      <c r="D373" s="3">
        <f>LDV!D374*'EV Saturation'!D374</f>
        <v>82712.879477522598</v>
      </c>
      <c r="E373" s="3">
        <f>LDV!E374*'EV Saturation'!E374</f>
        <v>782.95752780565795</v>
      </c>
      <c r="F373" s="3">
        <f>LDV!F374*'EV Saturation'!F374</f>
        <v>684.33930811027938</v>
      </c>
      <c r="N373" s="2"/>
      <c r="O373" s="2"/>
      <c r="P373" s="2"/>
      <c r="Q373" s="2"/>
      <c r="R373" s="2"/>
    </row>
    <row r="374" spans="1:18" x14ac:dyDescent="0.35">
      <c r="A374" s="1">
        <f t="shared" si="5"/>
        <v>51836</v>
      </c>
      <c r="B374" s="3">
        <f>LDV!B375*'EV Saturation'!B375</f>
        <v>225858.29921586736</v>
      </c>
      <c r="C374" s="3">
        <f>LDV!C375*'EV Saturation'!C375</f>
        <v>60384.215999496009</v>
      </c>
      <c r="D374" s="3">
        <f>LDV!D375*'EV Saturation'!D375</f>
        <v>83271.950282956663</v>
      </c>
      <c r="E374" s="3">
        <f>LDV!E375*'EV Saturation'!E375</f>
        <v>791.8376382876985</v>
      </c>
      <c r="F374" s="3">
        <f>LDV!F375*'EV Saturation'!F375</f>
        <v>691.3292443251579</v>
      </c>
      <c r="N374" s="2"/>
      <c r="O374" s="2"/>
      <c r="P374" s="2"/>
      <c r="Q374" s="2"/>
      <c r="R374" s="2"/>
    </row>
    <row r="375" spans="1:18" x14ac:dyDescent="0.35">
      <c r="A375" s="1">
        <f t="shared" si="5"/>
        <v>51867</v>
      </c>
      <c r="B375" s="3">
        <f>LDV!B376*'EV Saturation'!B376</f>
        <v>228335.59702163859</v>
      </c>
      <c r="C375" s="3">
        <f>LDV!C376*'EV Saturation'!C376</f>
        <v>60889.375033760683</v>
      </c>
      <c r="D375" s="3">
        <f>LDV!D376*'EV Saturation'!D376</f>
        <v>83711.994264813329</v>
      </c>
      <c r="E375" s="3">
        <f>LDV!E376*'EV Saturation'!E376</f>
        <v>800.78681915705283</v>
      </c>
      <c r="F375" s="3">
        <f>LDV!F376*'EV Saturation'!F376</f>
        <v>698.37572417622516</v>
      </c>
      <c r="N375" s="2"/>
      <c r="O375" s="2"/>
      <c r="P375" s="2"/>
      <c r="Q375" s="2"/>
      <c r="R375" s="2"/>
    </row>
    <row r="376" spans="1:18" x14ac:dyDescent="0.35">
      <c r="A376" s="1">
        <f t="shared" si="5"/>
        <v>51898</v>
      </c>
      <c r="B376" s="3">
        <f>LDV!B377*'EV Saturation'!B377</f>
        <v>230919.28710831574</v>
      </c>
      <c r="C376" s="3">
        <f>LDV!C377*'EV Saturation'!C377</f>
        <v>61529.914771233809</v>
      </c>
      <c r="D376" s="3">
        <f>LDV!D377*'EV Saturation'!D377</f>
        <v>84192.653072059562</v>
      </c>
      <c r="E376" s="3">
        <f>LDV!E377*'EV Saturation'!E377</f>
        <v>809.80477547342934</v>
      </c>
      <c r="F376" s="3">
        <f>LDV!F377*'EV Saturation'!F377</f>
        <v>705.47602695584101</v>
      </c>
      <c r="N376" s="2"/>
      <c r="O376" s="2"/>
      <c r="P376" s="2"/>
      <c r="Q376" s="2"/>
      <c r="R376" s="2"/>
    </row>
    <row r="377" spans="1:18" x14ac:dyDescent="0.35">
      <c r="A377" s="1">
        <f t="shared" si="5"/>
        <v>51926</v>
      </c>
      <c r="B377" s="3">
        <f>LDV!B378*'EV Saturation'!B378</f>
        <v>233345.83672485393</v>
      </c>
      <c r="C377" s="3">
        <f>LDV!C378*'EV Saturation'!C378</f>
        <v>62199.955491293069</v>
      </c>
      <c r="D377" s="3">
        <f>LDV!D378*'EV Saturation'!D378</f>
        <v>84710.286793755673</v>
      </c>
      <c r="E377" s="3">
        <f>LDV!E378*'EV Saturation'!E378</f>
        <v>818.89089226099725</v>
      </c>
      <c r="F377" s="3">
        <f>LDV!F378*'EV Saturation'!F378</f>
        <v>712.63573209945173</v>
      </c>
      <c r="N377" s="2"/>
      <c r="O377" s="2"/>
      <c r="P377" s="2"/>
      <c r="Q377" s="2"/>
      <c r="R377" s="2"/>
    </row>
    <row r="378" spans="1:18" x14ac:dyDescent="0.35">
      <c r="A378" s="1">
        <f t="shared" si="5"/>
        <v>51957</v>
      </c>
      <c r="B378" s="3">
        <f>LDV!B379*'EV Saturation'!B379</f>
        <v>235699.51846691585</v>
      </c>
      <c r="C378" s="3">
        <f>LDV!C379*'EV Saturation'!C379</f>
        <v>62822.360454178393</v>
      </c>
      <c r="D378" s="3">
        <f>LDV!D379*'EV Saturation'!D379</f>
        <v>85275.97724004474</v>
      </c>
      <c r="E378" s="3">
        <f>LDV!E379*'EV Saturation'!E379</f>
        <v>828.04388877335964</v>
      </c>
      <c r="F378" s="3">
        <f>LDV!F379*'EV Saturation'!F379</f>
        <v>719.8493511025448</v>
      </c>
      <c r="N378" s="2"/>
      <c r="O378" s="2"/>
      <c r="P378" s="2"/>
      <c r="Q378" s="2"/>
      <c r="R378" s="2"/>
    </row>
    <row r="379" spans="1:18" x14ac:dyDescent="0.35">
      <c r="A379" s="1">
        <f t="shared" si="5"/>
        <v>51987</v>
      </c>
      <c r="B379" s="3">
        <f>LDV!B380*'EV Saturation'!B380</f>
        <v>238146.42007748998</v>
      </c>
      <c r="C379" s="3">
        <f>LDV!C380*'EV Saturation'!C380</f>
        <v>63435.668702322175</v>
      </c>
      <c r="D379" s="3">
        <f>LDV!D380*'EV Saturation'!D380</f>
        <v>85805.132083058386</v>
      </c>
      <c r="E379" s="3">
        <f>LDV!E380*'EV Saturation'!E380</f>
        <v>837.26182639105775</v>
      </c>
      <c r="F379" s="3">
        <f>LDV!F380*'EV Saturation'!F380</f>
        <v>727.1196972274596</v>
      </c>
      <c r="N379" s="2"/>
      <c r="O379" s="2"/>
      <c r="P379" s="2"/>
      <c r="Q379" s="2"/>
      <c r="R379" s="2"/>
    </row>
    <row r="380" spans="1:18" x14ac:dyDescent="0.35">
      <c r="A380" s="1">
        <f t="shared" si="5"/>
        <v>52018</v>
      </c>
      <c r="B380" s="3">
        <f>LDV!B381*'EV Saturation'!B381</f>
        <v>240618.16574267743</v>
      </c>
      <c r="C380" s="3">
        <f>LDV!C381*'EV Saturation'!C381</f>
        <v>64001.241931161494</v>
      </c>
      <c r="D380" s="3">
        <f>LDV!D381*'EV Saturation'!D381</f>
        <v>86330.842735793558</v>
      </c>
      <c r="E380" s="3">
        <f>LDV!E381*'EV Saturation'!E381</f>
        <v>846.54407898023283</v>
      </c>
      <c r="F380" s="3">
        <f>LDV!F381*'EV Saturation'!F381</f>
        <v>734.44958698406936</v>
      </c>
      <c r="N380" s="2"/>
      <c r="O380" s="2"/>
      <c r="P380" s="2"/>
      <c r="Q380" s="2"/>
      <c r="R380" s="2"/>
    </row>
    <row r="381" spans="1:18" x14ac:dyDescent="0.35">
      <c r="A381" s="1">
        <f t="shared" si="5"/>
        <v>52048</v>
      </c>
      <c r="B381" s="3">
        <f>LDV!B382*'EV Saturation'!B382</f>
        <v>242894.05269154868</v>
      </c>
      <c r="C381" s="3">
        <f>LDV!C382*'EV Saturation'!C382</f>
        <v>64567.31598256842</v>
      </c>
      <c r="D381" s="3">
        <f>LDV!D382*'EV Saturation'!D382</f>
        <v>86849.428782784613</v>
      </c>
      <c r="E381" s="3">
        <f>LDV!E382*'EV Saturation'!E382</f>
        <v>855.89003270469061</v>
      </c>
      <c r="F381" s="3">
        <f>LDV!F382*'EV Saturation'!F382</f>
        <v>741.83352699656109</v>
      </c>
      <c r="N381" s="2"/>
      <c r="O381" s="2"/>
      <c r="P381" s="2"/>
      <c r="Q381" s="2"/>
      <c r="R381" s="2"/>
    </row>
    <row r="382" spans="1:18" x14ac:dyDescent="0.35">
      <c r="A382" s="1">
        <f t="shared" si="5"/>
        <v>52079</v>
      </c>
      <c r="B382" s="3">
        <f>LDV!B383*'EV Saturation'!B383</f>
        <v>245168.01678529024</v>
      </c>
      <c r="C382" s="3">
        <f>LDV!C383*'EV Saturation'!C383</f>
        <v>65158.05389662923</v>
      </c>
      <c r="D382" s="3">
        <f>LDV!D383*'EV Saturation'!D383</f>
        <v>87324.03875428348</v>
      </c>
      <c r="E382" s="3">
        <f>LDV!E383*'EV Saturation'!E383</f>
        <v>865.29839465083501</v>
      </c>
      <c r="F382" s="3">
        <f>LDV!F383*'EV Saturation'!F383</f>
        <v>749.27710481921463</v>
      </c>
      <c r="N382" s="2"/>
      <c r="O382" s="2"/>
      <c r="P382" s="2"/>
      <c r="Q382" s="2"/>
      <c r="R382" s="2"/>
    </row>
    <row r="383" spans="1:18" x14ac:dyDescent="0.35">
      <c r="A383" s="1">
        <f t="shared" si="5"/>
        <v>52110</v>
      </c>
      <c r="B383" s="3">
        <f>LDV!B384*'EV Saturation'!B384</f>
        <v>247498.59159071228</v>
      </c>
      <c r="C383" s="3">
        <f>LDV!C384*'EV Saturation'!C384</f>
        <v>65705.801417059862</v>
      </c>
      <c r="D383" s="3">
        <f>LDV!D384*'EV Saturation'!D384</f>
        <v>87809.909056023549</v>
      </c>
      <c r="E383" s="3">
        <f>LDV!E384*'EV Saturation'!E384</f>
        <v>874.76756355341149</v>
      </c>
      <c r="F383" s="3">
        <f>LDV!F384*'EV Saturation'!F384</f>
        <v>756.77759649685675</v>
      </c>
      <c r="N383" s="2"/>
      <c r="O383" s="2"/>
      <c r="P383" s="2"/>
      <c r="Q383" s="2"/>
      <c r="R383" s="2"/>
    </row>
    <row r="384" spans="1:18" x14ac:dyDescent="0.35">
      <c r="A384" s="1">
        <f t="shared" si="5"/>
        <v>52140</v>
      </c>
      <c r="B384" s="3">
        <f>LDV!B385*'EV Saturation'!B385</f>
        <v>249768.74996801175</v>
      </c>
      <c r="C384" s="3">
        <f>LDV!C385*'EV Saturation'!C385</f>
        <v>66268.543072194851</v>
      </c>
      <c r="D384" s="3">
        <f>LDV!D385*'EV Saturation'!D385</f>
        <v>88218.572566242437</v>
      </c>
      <c r="E384" s="3">
        <f>LDV!E385*'EV Saturation'!E385</f>
        <v>884.29690179821591</v>
      </c>
      <c r="F384" s="3">
        <f>LDV!F385*'EV Saturation'!F385</f>
        <v>764.33782178689364</v>
      </c>
      <c r="N384" s="2"/>
      <c r="O384" s="2"/>
      <c r="P384" s="2"/>
      <c r="Q384" s="2"/>
      <c r="R384" s="2"/>
    </row>
    <row r="385" spans="1:18" x14ac:dyDescent="0.35">
      <c r="A385" s="1">
        <f t="shared" si="5"/>
        <v>52171</v>
      </c>
      <c r="B385" s="3">
        <f>LDV!B386*'EV Saturation'!B386</f>
        <v>252095.46252690873</v>
      </c>
      <c r="C385" s="3">
        <f>LDV!C386*'EV Saturation'!C386</f>
        <v>66904.371676329232</v>
      </c>
      <c r="D385" s="3">
        <f>LDV!D386*'EV Saturation'!D386</f>
        <v>88719.591083659892</v>
      </c>
      <c r="E385" s="3">
        <f>LDV!E386*'EV Saturation'!E386</f>
        <v>893.88545953233654</v>
      </c>
      <c r="F385" s="3">
        <f>LDV!F386*'EV Saturation'!F386</f>
        <v>771.95505511038562</v>
      </c>
      <c r="N385" s="2"/>
      <c r="O385" s="2"/>
      <c r="P385" s="2"/>
      <c r="Q385" s="2"/>
      <c r="R385" s="2"/>
    </row>
    <row r="386" spans="1:18" x14ac:dyDescent="0.35">
      <c r="A386" s="1">
        <f t="shared" si="5"/>
        <v>52201</v>
      </c>
      <c r="B386" s="3">
        <f>LDV!B387*'EV Saturation'!B387</f>
        <v>254478.58104507992</v>
      </c>
      <c r="C386" s="3">
        <f>LDV!C387*'EV Saturation'!C387</f>
        <v>67569.814060925331</v>
      </c>
      <c r="D386" s="3">
        <f>LDV!D387*'EV Saturation'!D387</f>
        <v>89206.078936846432</v>
      </c>
      <c r="E386" s="3">
        <f>LDV!E387*'EV Saturation'!E387</f>
        <v>903.53162414007454</v>
      </c>
      <c r="F386" s="3">
        <f>LDV!F387*'EV Saturation'!F387</f>
        <v>779.62934274468307</v>
      </c>
      <c r="N386" s="2"/>
      <c r="O386" s="2"/>
      <c r="P386" s="2"/>
      <c r="Q386" s="2"/>
      <c r="R386" s="2"/>
    </row>
    <row r="387" spans="1:18" x14ac:dyDescent="0.35">
      <c r="A387" s="1">
        <f t="shared" si="5"/>
        <v>52232</v>
      </c>
      <c r="B387" s="3">
        <f>LDV!B388*'EV Saturation'!B388</f>
        <v>256740.20548108639</v>
      </c>
      <c r="C387" s="3">
        <f>LDV!C388*'EV Saturation'!C388</f>
        <v>68263.970293704973</v>
      </c>
      <c r="D387" s="3">
        <f>LDV!D388*'EV Saturation'!D388</f>
        <v>89668.75398096643</v>
      </c>
      <c r="E387" s="3">
        <f>LDV!E388*'EV Saturation'!E388</f>
        <v>913.23476428827053</v>
      </c>
      <c r="F387" s="3">
        <f>LDV!F388*'EV Saturation'!F388</f>
        <v>787.36350688284199</v>
      </c>
      <c r="N387" s="2"/>
      <c r="O387" s="2"/>
      <c r="P387" s="2"/>
      <c r="Q387" s="2"/>
      <c r="R387" s="2"/>
    </row>
    <row r="388" spans="1:18" x14ac:dyDescent="0.35">
      <c r="A388" s="1">
        <f t="shared" si="5"/>
        <v>52263</v>
      </c>
      <c r="B388" s="3">
        <f>LDV!B389*'EV Saturation'!B389</f>
        <v>259174.64010570146</v>
      </c>
      <c r="C388" s="3">
        <f>LDV!C389*'EV Saturation'!C389</f>
        <v>68881.190208034546</v>
      </c>
      <c r="D388" s="3">
        <f>LDV!D389*'EV Saturation'!D389</f>
        <v>90179.599660681168</v>
      </c>
      <c r="E388" s="3">
        <f>LDV!E389*'EV Saturation'!E389</f>
        <v>922.99326114813096</v>
      </c>
      <c r="F388" s="3">
        <f>LDV!F389*'EV Saturation'!F389</f>
        <v>795.15759623786244</v>
      </c>
      <c r="N388" s="2"/>
      <c r="O388" s="2"/>
      <c r="P388" s="2"/>
      <c r="Q388" s="2"/>
      <c r="R388" s="2"/>
    </row>
    <row r="389" spans="1:18" x14ac:dyDescent="0.35">
      <c r="A389" s="1">
        <f t="shared" ref="A389:A452" si="6">EDATE(A388,1)</f>
        <v>52291</v>
      </c>
      <c r="B389" s="3">
        <f>LDV!B390*'EV Saturation'!B390</f>
        <v>261548.83213840803</v>
      </c>
      <c r="C389" s="3">
        <f>LDV!C390*'EV Saturation'!C390</f>
        <v>69503.788112976516</v>
      </c>
      <c r="D389" s="3">
        <f>LDV!D390*'EV Saturation'!D390</f>
        <v>90631.574039757557</v>
      </c>
      <c r="E389" s="3">
        <f>LDV!E390*'EV Saturation'!E390</f>
        <v>932.80681942407421</v>
      </c>
      <c r="F389" s="3">
        <f>LDV!F390*'EV Saturation'!F390</f>
        <v>803.01165952274459</v>
      </c>
      <c r="N389" s="2"/>
      <c r="O389" s="2"/>
      <c r="P389" s="2"/>
      <c r="Q389" s="2"/>
      <c r="R389" s="2"/>
    </row>
    <row r="390" spans="1:18" x14ac:dyDescent="0.35">
      <c r="A390" s="1">
        <f t="shared" si="6"/>
        <v>52322</v>
      </c>
      <c r="B390" s="3">
        <f>LDV!B391*'EV Saturation'!B391</f>
        <v>264095.29769835423</v>
      </c>
      <c r="C390" s="3">
        <f>LDV!C391*'EV Saturation'!C391</f>
        <v>70151.172131089595</v>
      </c>
      <c r="D390" s="3">
        <f>LDV!D391*'EV Saturation'!D391</f>
        <v>91142.829457296451</v>
      </c>
      <c r="E390" s="3">
        <f>LDV!E391*'EV Saturation'!E391</f>
        <v>942.67414338339699</v>
      </c>
      <c r="F390" s="3">
        <f>LDV!F391*'EV Saturation'!F391</f>
        <v>810.92296709913205</v>
      </c>
      <c r="N390" s="2"/>
      <c r="O390" s="2"/>
      <c r="P390" s="2"/>
      <c r="Q390" s="2"/>
      <c r="R390" s="2"/>
    </row>
    <row r="391" spans="1:18" x14ac:dyDescent="0.35">
      <c r="A391" s="1">
        <f t="shared" si="6"/>
        <v>52352</v>
      </c>
      <c r="B391" s="3">
        <f>LDV!B392*'EV Saturation'!B392</f>
        <v>266581.46697019122</v>
      </c>
      <c r="C391" s="3">
        <f>LDV!C392*'EV Saturation'!C392</f>
        <v>70721.470963830041</v>
      </c>
      <c r="D391" s="3">
        <f>LDV!D392*'EV Saturation'!D392</f>
        <v>91669.081256646721</v>
      </c>
      <c r="E391" s="3">
        <f>LDV!E392*'EV Saturation'!E392</f>
        <v>952.59328646698555</v>
      </c>
      <c r="F391" s="3">
        <f>LDV!F392*'EV Saturation'!F392</f>
        <v>818.89434440761431</v>
      </c>
      <c r="N391" s="2"/>
      <c r="O391" s="2"/>
      <c r="P391" s="2"/>
      <c r="Q391" s="2"/>
      <c r="R391" s="2"/>
    </row>
    <row r="392" spans="1:18" x14ac:dyDescent="0.35">
      <c r="A392" s="1">
        <f t="shared" si="6"/>
        <v>52383</v>
      </c>
      <c r="B392" s="3">
        <f>LDV!B393*'EV Saturation'!B393</f>
        <v>269007.56491960894</v>
      </c>
      <c r="C392" s="3">
        <f>LDV!C393*'EV Saturation'!C393</f>
        <v>71379.641612240201</v>
      </c>
      <c r="D392" s="3">
        <f>LDV!D393*'EV Saturation'!D393</f>
        <v>92117.935043904319</v>
      </c>
      <c r="E392" s="3">
        <f>LDV!E393*'EV Saturation'!E393</f>
        <v>962.56361760529387</v>
      </c>
      <c r="F392" s="3">
        <f>LDV!F393*'EV Saturation'!F393</f>
        <v>826.92584016119145</v>
      </c>
      <c r="N392" s="2"/>
      <c r="O392" s="2"/>
      <c r="P392" s="2"/>
      <c r="Q392" s="2"/>
      <c r="R392" s="2"/>
    </row>
    <row r="393" spans="1:18" x14ac:dyDescent="0.35">
      <c r="A393" s="1">
        <f t="shared" si="6"/>
        <v>52413</v>
      </c>
      <c r="B393" s="3">
        <f>LDV!B394*'EV Saturation'!B394</f>
        <v>271431.69585055311</v>
      </c>
      <c r="C393" s="3">
        <f>LDV!C394*'EV Saturation'!C394</f>
        <v>71999.521428200707</v>
      </c>
      <c r="D393" s="3">
        <f>LDV!D394*'EV Saturation'!D394</f>
        <v>92585.449316371378</v>
      </c>
      <c r="E393" s="3">
        <f>LDV!E394*'EV Saturation'!E394</f>
        <v>972.58483453865369</v>
      </c>
      <c r="F393" s="3">
        <f>LDV!F394*'EV Saturation'!F394</f>
        <v>835.02028385986989</v>
      </c>
      <c r="N393" s="2"/>
      <c r="O393" s="2"/>
      <c r="P393" s="2"/>
      <c r="Q393" s="2"/>
      <c r="R393" s="2"/>
    </row>
    <row r="394" spans="1:18" x14ac:dyDescent="0.35">
      <c r="A394" s="1">
        <f t="shared" si="6"/>
        <v>52444</v>
      </c>
      <c r="B394" s="3">
        <f>LDV!B395*'EV Saturation'!B395</f>
        <v>273969.55760716758</v>
      </c>
      <c r="C394" s="3">
        <f>LDV!C395*'EV Saturation'!C395</f>
        <v>72649.085908885332</v>
      </c>
      <c r="D394" s="3">
        <f>LDV!D395*'EV Saturation'!D395</f>
        <v>93079.047355846968</v>
      </c>
      <c r="E394" s="3">
        <f>LDV!E395*'EV Saturation'!E395</f>
        <v>982.65498361721018</v>
      </c>
      <c r="F394" s="3">
        <f>LDV!F395*'EV Saturation'!F395</f>
        <v>843.17216345452039</v>
      </c>
      <c r="N394" s="2"/>
      <c r="O394" s="2"/>
      <c r="P394" s="2"/>
      <c r="Q394" s="2"/>
      <c r="R394" s="2"/>
    </row>
    <row r="395" spans="1:18" x14ac:dyDescent="0.35">
      <c r="A395" s="1">
        <f t="shared" si="6"/>
        <v>52475</v>
      </c>
      <c r="B395" s="3">
        <f>LDV!B396*'EV Saturation'!B396</f>
        <v>276505.28302895423</v>
      </c>
      <c r="C395" s="3">
        <f>LDV!C396*'EV Saturation'!C396</f>
        <v>73323.513125421799</v>
      </c>
      <c r="D395" s="3">
        <f>LDV!D396*'EV Saturation'!D396</f>
        <v>93498.849415131073</v>
      </c>
      <c r="E395" s="3">
        <f>LDV!E396*'EV Saturation'!E396</f>
        <v>992.77310227095904</v>
      </c>
      <c r="F395" s="3">
        <f>LDV!F396*'EV Saturation'!F396</f>
        <v>851.38709004403893</v>
      </c>
      <c r="N395" s="2"/>
      <c r="O395" s="2"/>
      <c r="P395" s="2"/>
      <c r="Q395" s="2"/>
      <c r="R395" s="2"/>
    </row>
    <row r="396" spans="1:18" x14ac:dyDescent="0.35">
      <c r="A396" s="1">
        <f t="shared" si="6"/>
        <v>52505</v>
      </c>
      <c r="B396" s="3">
        <f>LDV!B397*'EV Saturation'!B397</f>
        <v>279096.620610004</v>
      </c>
      <c r="C396" s="3">
        <f>LDV!C397*'EV Saturation'!C397</f>
        <v>73979.064199725748</v>
      </c>
      <c r="D396" s="3">
        <f>LDV!D397*'EV Saturation'!D397</f>
        <v>93959.525005440111</v>
      </c>
      <c r="E396" s="3">
        <f>LDV!E397*'EV Saturation'!E397</f>
        <v>1002.9378891237959</v>
      </c>
      <c r="F396" s="3">
        <f>LDV!F397*'EV Saturation'!F397</f>
        <v>859.66233155441887</v>
      </c>
      <c r="N396" s="2"/>
      <c r="O396" s="2"/>
      <c r="P396" s="2"/>
      <c r="Q396" s="2"/>
      <c r="R396" s="2"/>
    </row>
    <row r="397" spans="1:18" x14ac:dyDescent="0.35">
      <c r="A397" s="1">
        <f t="shared" si="6"/>
        <v>52536</v>
      </c>
      <c r="B397" s="3">
        <f>LDV!B398*'EV Saturation'!B398</f>
        <v>281628.1231456871</v>
      </c>
      <c r="C397" s="3">
        <f>LDV!C398*'EV Saturation'!C398</f>
        <v>74654.638567253671</v>
      </c>
      <c r="D397" s="3">
        <f>LDV!D398*'EV Saturation'!D398</f>
        <v>94394.470348977266</v>
      </c>
      <c r="E397" s="3">
        <f>LDV!E398*'EV Saturation'!E398</f>
        <v>1013.1490475930566</v>
      </c>
      <c r="F397" s="3">
        <f>LDV!F398*'EV Saturation'!F398</f>
        <v>867.99793669866051</v>
      </c>
      <c r="N397" s="2"/>
      <c r="O397" s="2"/>
      <c r="P397" s="2"/>
      <c r="Q397" s="2"/>
      <c r="R397" s="2"/>
    </row>
    <row r="398" spans="1:18" x14ac:dyDescent="0.35">
      <c r="A398" s="1">
        <f t="shared" si="6"/>
        <v>52566</v>
      </c>
      <c r="B398" s="3">
        <f>LDV!B399*'EV Saturation'!B399</f>
        <v>284215.19020261423</v>
      </c>
      <c r="C398" s="3">
        <f>LDV!C399*'EV Saturation'!C399</f>
        <v>75272.376058947921</v>
      </c>
      <c r="D398" s="3">
        <f>LDV!D399*'EV Saturation'!D399</f>
        <v>94796.251441950342</v>
      </c>
      <c r="E398" s="3">
        <f>LDV!E399*'EV Saturation'!E399</f>
        <v>1023.404945238971</v>
      </c>
      <c r="F398" s="3">
        <f>LDV!F399*'EV Saturation'!F399</f>
        <v>876.39673903618677</v>
      </c>
      <c r="N398" s="2"/>
      <c r="O398" s="2"/>
      <c r="P398" s="2"/>
      <c r="Q398" s="2"/>
      <c r="R398" s="2"/>
    </row>
    <row r="399" spans="1:18" x14ac:dyDescent="0.35">
      <c r="A399" s="1">
        <f t="shared" si="6"/>
        <v>52597</v>
      </c>
      <c r="B399" s="3">
        <f>LDV!B400*'EV Saturation'!B400</f>
        <v>286624.80315946991</v>
      </c>
      <c r="C399" s="3">
        <f>LDV!C400*'EV Saturation'!C400</f>
        <v>75918.818868588438</v>
      </c>
      <c r="D399" s="3">
        <f>LDV!D400*'EV Saturation'!D400</f>
        <v>95252.125738970048</v>
      </c>
      <c r="E399" s="3">
        <f>LDV!E400*'EV Saturation'!E400</f>
        <v>1033.7039526465987</v>
      </c>
      <c r="F399" s="3">
        <f>LDV!F400*'EV Saturation'!F400</f>
        <v>884.85600405734158</v>
      </c>
      <c r="N399" s="2"/>
      <c r="O399" s="2"/>
      <c r="P399" s="2"/>
      <c r="Q399" s="2"/>
      <c r="R399" s="2"/>
    </row>
    <row r="400" spans="1:18" x14ac:dyDescent="0.35">
      <c r="A400" s="1">
        <f t="shared" si="6"/>
        <v>52628</v>
      </c>
      <c r="B400" s="3">
        <f>LDV!B401*'EV Saturation'!B401</f>
        <v>289377.5109470851</v>
      </c>
      <c r="C400" s="3">
        <f>LDV!C401*'EV Saturation'!C401</f>
        <v>76551.180097022036</v>
      </c>
      <c r="D400" s="3">
        <f>LDV!D401*'EV Saturation'!D401</f>
        <v>95819.349444851396</v>
      </c>
      <c r="E400" s="3">
        <f>LDV!E401*'EV Saturation'!E401</f>
        <v>1044.0454369551319</v>
      </c>
      <c r="F400" s="3">
        <f>LDV!F401*'EV Saturation'!F401</f>
        <v>893.37856694531399</v>
      </c>
      <c r="N400" s="2"/>
      <c r="O400" s="2"/>
      <c r="P400" s="2"/>
      <c r="Q400" s="2"/>
      <c r="R400" s="2"/>
    </row>
    <row r="401" spans="1:18" x14ac:dyDescent="0.35">
      <c r="A401" s="1">
        <f t="shared" si="6"/>
        <v>52657</v>
      </c>
      <c r="B401" s="3">
        <f>LDV!B402*'EV Saturation'!B402</f>
        <v>291898.09669200354</v>
      </c>
      <c r="C401" s="3">
        <f>LDV!C402*'EV Saturation'!C402</f>
        <v>77164.566372195593</v>
      </c>
      <c r="D401" s="3">
        <f>LDV!D402*'EV Saturation'!D402</f>
        <v>96253.357170320611</v>
      </c>
      <c r="E401" s="3">
        <f>LDV!E402*'EV Saturation'!E402</f>
        <v>1054.4287605236404</v>
      </c>
      <c r="F401" s="3">
        <f>LDV!F402*'EV Saturation'!F402</f>
        <v>901.96447884875465</v>
      </c>
      <c r="N401" s="2"/>
      <c r="O401" s="2"/>
      <c r="P401" s="2"/>
      <c r="Q401" s="2"/>
      <c r="R401" s="2"/>
    </row>
    <row r="402" spans="1:18" x14ac:dyDescent="0.35">
      <c r="A402" s="1">
        <f t="shared" si="6"/>
        <v>52688</v>
      </c>
      <c r="B402" s="3">
        <f>LDV!B403*'EV Saturation'!B403</f>
        <v>294531.46480899665</v>
      </c>
      <c r="C402" s="3">
        <f>LDV!C403*'EV Saturation'!C403</f>
        <v>77797.963363242059</v>
      </c>
      <c r="D402" s="3">
        <f>LDV!D403*'EV Saturation'!D403</f>
        <v>96717.192338069144</v>
      </c>
      <c r="E402" s="3">
        <f>LDV!E403*'EV Saturation'!E403</f>
        <v>1064.8526168976905</v>
      </c>
      <c r="F402" s="3">
        <f>LDV!F403*'EV Saturation'!F403</f>
        <v>910.61100282235691</v>
      </c>
      <c r="N402" s="2"/>
      <c r="O402" s="2"/>
      <c r="P402" s="2"/>
      <c r="Q402" s="2"/>
      <c r="R402" s="2"/>
    </row>
    <row r="403" spans="1:18" x14ac:dyDescent="0.35">
      <c r="A403" s="1">
        <f t="shared" si="6"/>
        <v>52718</v>
      </c>
      <c r="B403" s="3">
        <f>LDV!B404*'EV Saturation'!B404</f>
        <v>297220.00246658368</v>
      </c>
      <c r="C403" s="3">
        <f>LDV!C404*'EV Saturation'!C404</f>
        <v>78500.181687759308</v>
      </c>
      <c r="D403" s="3">
        <f>LDV!D404*'EV Saturation'!D404</f>
        <v>97151.528234091733</v>
      </c>
      <c r="E403" s="3">
        <f>LDV!E404*'EV Saturation'!E404</f>
        <v>1075.3150473155613</v>
      </c>
      <c r="F403" s="3">
        <f>LDV!F404*'EV Saturation'!F404</f>
        <v>919.3237653908003</v>
      </c>
      <c r="N403" s="2"/>
      <c r="O403" s="2"/>
      <c r="P403" s="2"/>
      <c r="Q403" s="2"/>
      <c r="R403" s="2"/>
    </row>
    <row r="404" spans="1:18" x14ac:dyDescent="0.35">
      <c r="A404" s="1">
        <f t="shared" si="6"/>
        <v>52749</v>
      </c>
      <c r="B404" s="3">
        <f>LDV!B405*'EV Saturation'!B405</f>
        <v>299849.07818761241</v>
      </c>
      <c r="C404" s="3">
        <f>LDV!C405*'EV Saturation'!C405</f>
        <v>79173.69774391262</v>
      </c>
      <c r="D404" s="3">
        <f>LDV!D405*'EV Saturation'!D405</f>
        <v>97652.817841318232</v>
      </c>
      <c r="E404" s="3">
        <f>LDV!E405*'EV Saturation'!E405</f>
        <v>1085.8157415034839</v>
      </c>
      <c r="F404" s="3">
        <f>LDV!F405*'EV Saturation'!F405</f>
        <v>928.09724070293862</v>
      </c>
      <c r="N404" s="2"/>
      <c r="O404" s="2"/>
      <c r="P404" s="2"/>
      <c r="Q404" s="2"/>
      <c r="R404" s="2"/>
    </row>
    <row r="405" spans="1:18" x14ac:dyDescent="0.35">
      <c r="A405" s="1">
        <f t="shared" si="6"/>
        <v>52779</v>
      </c>
      <c r="B405" s="3">
        <f>LDV!B406*'EV Saturation'!B406</f>
        <v>302476.08806137933</v>
      </c>
      <c r="C405" s="3">
        <f>LDV!C406*'EV Saturation'!C406</f>
        <v>79833.12160653717</v>
      </c>
      <c r="D405" s="3">
        <f>LDV!D406*'EV Saturation'!D406</f>
        <v>98113.481265003662</v>
      </c>
      <c r="E405" s="3">
        <f>LDV!E406*'EV Saturation'!E406</f>
        <v>1096.3540545909557</v>
      </c>
      <c r="F405" s="3">
        <f>LDV!F406*'EV Saturation'!F406</f>
        <v>936.9342680013782</v>
      </c>
      <c r="N405" s="2"/>
      <c r="O405" s="2"/>
      <c r="P405" s="2"/>
      <c r="Q405" s="2"/>
      <c r="R405" s="2"/>
    </row>
    <row r="406" spans="1:18" x14ac:dyDescent="0.35">
      <c r="A406" s="1">
        <f t="shared" si="6"/>
        <v>52810</v>
      </c>
      <c r="B406" s="3">
        <f>LDV!B407*'EV Saturation'!B407</f>
        <v>305043.93019004189</v>
      </c>
      <c r="C406" s="3">
        <f>LDV!C407*'EV Saturation'!C407</f>
        <v>80595.671346149393</v>
      </c>
      <c r="D406" s="3">
        <f>LDV!D407*'EV Saturation'!D407</f>
        <v>98652.294280100599</v>
      </c>
      <c r="E406" s="3">
        <f>LDV!E407*'EV Saturation'!E407</f>
        <v>1106.9280292879532</v>
      </c>
      <c r="F406" s="3">
        <f>LDV!F407*'EV Saturation'!F407</f>
        <v>945.83489843476912</v>
      </c>
      <c r="N406" s="2"/>
      <c r="O406" s="2"/>
      <c r="P406" s="2"/>
      <c r="Q406" s="2"/>
      <c r="R406" s="2"/>
    </row>
    <row r="407" spans="1:18" x14ac:dyDescent="0.35">
      <c r="A407" s="1">
        <f t="shared" si="6"/>
        <v>52841</v>
      </c>
      <c r="B407" s="3">
        <f>LDV!B408*'EV Saturation'!B408</f>
        <v>307781.12562682037</v>
      </c>
      <c r="C407" s="3">
        <f>LDV!C408*'EV Saturation'!C408</f>
        <v>81353.966575484024</v>
      </c>
      <c r="D407" s="3">
        <f>LDV!D408*'EV Saturation'!D408</f>
        <v>99105.914046044505</v>
      </c>
      <c r="E407" s="3">
        <f>LDV!E408*'EV Saturation'!E408</f>
        <v>1117.5360241281874</v>
      </c>
      <c r="F407" s="3">
        <f>LDV!F408*'EV Saturation'!F408</f>
        <v>954.79918315176155</v>
      </c>
      <c r="N407" s="2"/>
      <c r="O407" s="2"/>
      <c r="P407" s="2"/>
      <c r="Q407" s="2"/>
      <c r="R407" s="2"/>
    </row>
    <row r="408" spans="1:18" x14ac:dyDescent="0.35">
      <c r="A408" s="1">
        <f t="shared" si="6"/>
        <v>52871</v>
      </c>
      <c r="B408" s="3">
        <f>LDV!B409*'EV Saturation'!B409</f>
        <v>310516.13228392758</v>
      </c>
      <c r="C408" s="3">
        <f>LDV!C409*'EV Saturation'!C409</f>
        <v>82112.890054272357</v>
      </c>
      <c r="D408" s="3">
        <f>LDV!D409*'EV Saturation'!D409</f>
        <v>99529.984874172296</v>
      </c>
      <c r="E408" s="3">
        <f>LDV!E409*'EV Saturation'!E409</f>
        <v>1128.1790469482175</v>
      </c>
      <c r="F408" s="3">
        <f>LDV!F409*'EV Saturation'!F409</f>
        <v>963.82996626626164</v>
      </c>
      <c r="N408" s="2"/>
      <c r="O408" s="2"/>
      <c r="P408" s="2"/>
      <c r="Q408" s="2"/>
      <c r="R408" s="2"/>
    </row>
    <row r="409" spans="1:18" x14ac:dyDescent="0.35">
      <c r="A409" s="1">
        <f t="shared" si="6"/>
        <v>52902</v>
      </c>
      <c r="B409" s="3">
        <f>LDV!B410*'EV Saturation'!B410</f>
        <v>313192.01647382893</v>
      </c>
      <c r="C409" s="3">
        <f>LDV!C410*'EV Saturation'!C410</f>
        <v>82803.964288271629</v>
      </c>
      <c r="D409" s="3">
        <f>LDV!D410*'EV Saturation'!D410</f>
        <v>99976.51436267962</v>
      </c>
      <c r="E409" s="3">
        <f>LDV!E410*'EV Saturation'!E410</f>
        <v>1138.8531473914766</v>
      </c>
      <c r="F409" s="3">
        <f>LDV!F410*'EV Saturation'!F410</f>
        <v>972.92450758542964</v>
      </c>
      <c r="N409" s="2"/>
      <c r="O409" s="2"/>
      <c r="P409" s="2"/>
      <c r="Q409" s="2"/>
      <c r="R409" s="2"/>
    </row>
    <row r="410" spans="1:18" x14ac:dyDescent="0.35">
      <c r="A410" s="1">
        <f t="shared" si="6"/>
        <v>52932</v>
      </c>
      <c r="B410" s="3">
        <f>LDV!B411*'EV Saturation'!B411</f>
        <v>315922.80625363177</v>
      </c>
      <c r="C410" s="3">
        <f>LDV!C411*'EV Saturation'!C411</f>
        <v>83446.673622190792</v>
      </c>
      <c r="D410" s="3">
        <f>LDV!D411*'EV Saturation'!D411</f>
        <v>100490.13253160247</v>
      </c>
      <c r="E410" s="3">
        <f>LDV!E411*'EV Saturation'!E411</f>
        <v>1149.558675524323</v>
      </c>
      <c r="F410" s="3">
        <f>LDV!F411*'EV Saturation'!F411</f>
        <v>982.08285825791586</v>
      </c>
      <c r="N410" s="2"/>
      <c r="O410" s="2"/>
      <c r="P410" s="2"/>
      <c r="Q410" s="2"/>
      <c r="R410" s="2"/>
    </row>
    <row r="411" spans="1:18" x14ac:dyDescent="0.35">
      <c r="A411" s="1">
        <f t="shared" si="6"/>
        <v>52963</v>
      </c>
      <c r="B411" s="3">
        <f>LDV!B412*'EV Saturation'!B412</f>
        <v>318818.9648260533</v>
      </c>
      <c r="C411" s="3">
        <f>LDV!C412*'EV Saturation'!C412</f>
        <v>84191.563146534521</v>
      </c>
      <c r="D411" s="3">
        <f>LDV!D412*'EV Saturation'!D412</f>
        <v>100946.41510406003</v>
      </c>
      <c r="E411" s="3">
        <f>LDV!E412*'EV Saturation'!E412</f>
        <v>1160.2959730836885</v>
      </c>
      <c r="F411" s="3">
        <f>LDV!F412*'EV Saturation'!F412</f>
        <v>991.30506943236992</v>
      </c>
      <c r="N411" s="2"/>
      <c r="O411" s="2"/>
      <c r="P411" s="2"/>
      <c r="Q411" s="2"/>
      <c r="R411" s="2"/>
    </row>
    <row r="412" spans="1:18" x14ac:dyDescent="0.35">
      <c r="A412" s="1">
        <f t="shared" si="6"/>
        <v>52994</v>
      </c>
      <c r="B412" s="3">
        <f>LDV!B413*'EV Saturation'!B413</f>
        <v>321542.27713477804</v>
      </c>
      <c r="C412" s="3">
        <f>LDV!C413*'EV Saturation'!C413</f>
        <v>84937.048767356042</v>
      </c>
      <c r="D412" s="3">
        <f>LDV!D413*'EV Saturation'!D413</f>
        <v>101399.14410918995</v>
      </c>
      <c r="E412" s="3">
        <f>LDV!E413*'EV Saturation'!E413</f>
        <v>1171.0614203721054</v>
      </c>
      <c r="F412" s="3">
        <f>LDV!F413*'EV Saturation'!F413</f>
        <v>1000.593988470232</v>
      </c>
      <c r="N412" s="2"/>
      <c r="O412" s="2"/>
      <c r="P412" s="2"/>
      <c r="Q412" s="2"/>
      <c r="R412" s="2"/>
    </row>
    <row r="413" spans="1:18" x14ac:dyDescent="0.35">
      <c r="A413" s="1">
        <f t="shared" si="6"/>
        <v>53022</v>
      </c>
      <c r="B413" s="3">
        <f>LDV!B414*'EV Saturation'!B414</f>
        <v>324433.76579813845</v>
      </c>
      <c r="C413" s="3">
        <f>LDV!C414*'EV Saturation'!C414</f>
        <v>85619.436483265818</v>
      </c>
      <c r="D413" s="3">
        <f>LDV!D414*'EV Saturation'!D414</f>
        <v>101889.24400089869</v>
      </c>
      <c r="E413" s="3">
        <f>LDV!E414*'EV Saturation'!E414</f>
        <v>1181.8553530790346</v>
      </c>
      <c r="F413" s="3">
        <f>LDV!F414*'EV Saturation'!F414</f>
        <v>1009.9496689558016</v>
      </c>
      <c r="N413" s="2"/>
      <c r="O413" s="2"/>
      <c r="P413" s="2"/>
      <c r="Q413" s="2"/>
      <c r="R413" s="2"/>
    </row>
    <row r="414" spans="1:18" x14ac:dyDescent="0.35">
      <c r="A414" s="1">
        <f t="shared" si="6"/>
        <v>53053</v>
      </c>
      <c r="B414" s="3">
        <f>LDV!B415*'EV Saturation'!B415</f>
        <v>327322.89013319561</v>
      </c>
      <c r="C414" s="3">
        <f>LDV!C415*'EV Saturation'!C415</f>
        <v>86346.481199182614</v>
      </c>
      <c r="D414" s="3">
        <f>LDV!D415*'EV Saturation'!D415</f>
        <v>102308.81574961326</v>
      </c>
      <c r="E414" s="3">
        <f>LDV!E415*'EV Saturation'!E415</f>
        <v>1192.6764669048466</v>
      </c>
      <c r="F414" s="3">
        <f>LDV!F415*'EV Saturation'!F415</f>
        <v>1019.372164473379</v>
      </c>
      <c r="N414" s="2"/>
      <c r="O414" s="2"/>
      <c r="P414" s="2"/>
      <c r="Q414" s="2"/>
      <c r="R414" s="2"/>
    </row>
    <row r="415" spans="1:18" x14ac:dyDescent="0.35">
      <c r="A415" s="1">
        <f t="shared" si="6"/>
        <v>53083</v>
      </c>
      <c r="B415" s="3">
        <f>LDV!B416*'EV Saturation'!B416</f>
        <v>330096.41673724912</v>
      </c>
      <c r="C415" s="3">
        <f>LDV!C416*'EV Saturation'!C416</f>
        <v>87025.069071750244</v>
      </c>
      <c r="D415" s="3">
        <f>LDV!D416*'EV Saturation'!D416</f>
        <v>102754.59746582525</v>
      </c>
      <c r="E415" s="3">
        <f>LDV!E416*'EV Saturation'!E416</f>
        <v>1203.5231172783638</v>
      </c>
      <c r="F415" s="3">
        <f>LDV!F416*'EV Saturation'!F416</f>
        <v>1028.8587299588244</v>
      </c>
      <c r="N415" s="2"/>
      <c r="O415" s="2"/>
      <c r="P415" s="2"/>
      <c r="Q415" s="2"/>
      <c r="R415" s="2"/>
    </row>
    <row r="416" spans="1:18" x14ac:dyDescent="0.35">
      <c r="A416" s="1">
        <f t="shared" si="6"/>
        <v>53114</v>
      </c>
      <c r="B416" s="3">
        <f>LDV!B417*'EV Saturation'!B417</f>
        <v>332924.4515208946</v>
      </c>
      <c r="C416" s="3">
        <f>LDV!C417*'EV Saturation'!C417</f>
        <v>87743.441127322687</v>
      </c>
      <c r="D416" s="3">
        <f>LDV!D417*'EV Saturation'!D417</f>
        <v>103167.0254727468</v>
      </c>
      <c r="E416" s="3">
        <f>LDV!E417*'EV Saturation'!E417</f>
        <v>1214.3949856616564</v>
      </c>
      <c r="F416" s="3">
        <f>LDV!F417*'EV Saturation'!F417</f>
        <v>1038.4122160211111</v>
      </c>
      <c r="N416" s="2"/>
      <c r="O416" s="2"/>
      <c r="P416" s="2"/>
      <c r="Q416" s="2"/>
      <c r="R416" s="2"/>
    </row>
    <row r="417" spans="1:18" x14ac:dyDescent="0.35">
      <c r="A417" s="1">
        <f t="shared" si="6"/>
        <v>53144</v>
      </c>
      <c r="B417" s="3">
        <f>LDV!B418*'EV Saturation'!B418</f>
        <v>335863.39784593659</v>
      </c>
      <c r="C417" s="3">
        <f>LDV!C418*'EV Saturation'!C418</f>
        <v>88408.399246834873</v>
      </c>
      <c r="D417" s="3">
        <f>LDV!D418*'EV Saturation'!D418</f>
        <v>103527.44757077603</v>
      </c>
      <c r="E417" s="3">
        <f>LDV!E418*'EV Saturation'!E418</f>
        <v>1225.2894332979931</v>
      </c>
      <c r="F417" s="3">
        <f>LDV!F418*'EV Saturation'!F418</f>
        <v>1048.0326762445388</v>
      </c>
      <c r="N417" s="2"/>
      <c r="O417" s="2"/>
      <c r="P417" s="2"/>
      <c r="Q417" s="2"/>
      <c r="R417" s="2"/>
    </row>
    <row r="418" spans="1:18" x14ac:dyDescent="0.35">
      <c r="A418" s="1">
        <f t="shared" si="6"/>
        <v>53175</v>
      </c>
      <c r="B418" s="3">
        <f>LDV!B419*'EV Saturation'!B419</f>
        <v>338687.06687637424</v>
      </c>
      <c r="C418" s="3">
        <f>LDV!C419*'EV Saturation'!C419</f>
        <v>89147.530817060193</v>
      </c>
      <c r="D418" s="3">
        <f>LDV!D419*'EV Saturation'!D419</f>
        <v>103959.12627559761</v>
      </c>
      <c r="E418" s="3">
        <f>LDV!E419*'EV Saturation'!E419</f>
        <v>1236.2064707069462</v>
      </c>
      <c r="F418" s="3">
        <f>LDV!F419*'EV Saturation'!F419</f>
        <v>1057.3756308703685</v>
      </c>
      <c r="N418" s="2"/>
      <c r="O418" s="2"/>
      <c r="P418" s="2"/>
      <c r="Q418" s="2"/>
      <c r="R418" s="2"/>
    </row>
    <row r="419" spans="1:18" x14ac:dyDescent="0.35">
      <c r="A419" s="1">
        <f t="shared" si="6"/>
        <v>53206</v>
      </c>
      <c r="B419" s="3">
        <f>LDV!B420*'EV Saturation'!B420</f>
        <v>341565.07813860418</v>
      </c>
      <c r="C419" s="3">
        <f>LDV!C420*'EV Saturation'!C420</f>
        <v>89911.809619737935</v>
      </c>
      <c r="D419" s="3">
        <f>LDV!D420*'EV Saturation'!D420</f>
        <v>104424.84278714044</v>
      </c>
      <c r="E419" s="3">
        <f>LDV!E420*'EV Saturation'!E420</f>
        <v>1247.1461084080879</v>
      </c>
      <c r="F419" s="3">
        <f>LDV!F420*'EV Saturation'!F420</f>
        <v>1066.4492395858699</v>
      </c>
      <c r="N419" s="2"/>
      <c r="O419" s="2"/>
      <c r="P419" s="2"/>
      <c r="Q419" s="2"/>
      <c r="R419" s="2"/>
    </row>
    <row r="420" spans="1:18" x14ac:dyDescent="0.35">
      <c r="A420" s="1">
        <f t="shared" si="6"/>
        <v>53236</v>
      </c>
      <c r="B420" s="3">
        <f>LDV!B421*'EV Saturation'!B421</f>
        <v>344328.19807732757</v>
      </c>
      <c r="C420" s="3">
        <f>LDV!C421*'EV Saturation'!C421</f>
        <v>90652.127216403576</v>
      </c>
      <c r="D420" s="3">
        <f>LDV!D421*'EV Saturation'!D421</f>
        <v>104957.63546985859</v>
      </c>
      <c r="E420" s="3">
        <f>LDV!E421*'EV Saturation'!E421</f>
        <v>1258.1053736411923</v>
      </c>
      <c r="F420" s="3">
        <f>LDV!F421*'EV Saturation'!F421</f>
        <v>1075.8025944372</v>
      </c>
      <c r="N420" s="2"/>
      <c r="O420" s="2"/>
      <c r="P420" s="2"/>
      <c r="Q420" s="2"/>
      <c r="R420" s="2"/>
    </row>
    <row r="421" spans="1:18" x14ac:dyDescent="0.35">
      <c r="A421" s="1">
        <f t="shared" si="6"/>
        <v>53267</v>
      </c>
      <c r="B421" s="3">
        <f>LDV!B422*'EV Saturation'!B422</f>
        <v>347258.36273596174</v>
      </c>
      <c r="C421" s="3">
        <f>LDV!C422*'EV Saturation'!C422</f>
        <v>91338.956878825469</v>
      </c>
      <c r="D421" s="3">
        <f>LDV!D422*'EV Saturation'!D422</f>
        <v>105438.76789561125</v>
      </c>
      <c r="E421" s="3">
        <f>LDV!E422*'EV Saturation'!E422</f>
        <v>1269.083939875587</v>
      </c>
      <c r="F421" s="3">
        <f>LDV!F422*'EV Saturation'!F422</f>
        <v>1084.8892477688078</v>
      </c>
      <c r="N421" s="2"/>
      <c r="O421" s="2"/>
      <c r="P421" s="2"/>
      <c r="Q421" s="2"/>
      <c r="R421" s="2"/>
    </row>
    <row r="422" spans="1:18" x14ac:dyDescent="0.35">
      <c r="A422" s="1">
        <f t="shared" si="6"/>
        <v>53297</v>
      </c>
      <c r="B422" s="3">
        <f>LDV!B423*'EV Saturation'!B423</f>
        <v>350242.60554636427</v>
      </c>
      <c r="C422" s="3">
        <f>LDV!C423*'EV Saturation'!C423</f>
        <v>92090.263690078442</v>
      </c>
      <c r="D422" s="3">
        <f>LDV!D423*'EV Saturation'!D423</f>
        <v>105860.1908632937</v>
      </c>
      <c r="E422" s="3">
        <f>LDV!E423*'EV Saturation'!E423</f>
        <v>1280.0804955590886</v>
      </c>
      <c r="F422" s="3">
        <f>LDV!F423*'EV Saturation'!F423</f>
        <v>1094.253003657521</v>
      </c>
      <c r="N422" s="2"/>
      <c r="O422" s="2"/>
      <c r="P422" s="2"/>
      <c r="Q422" s="2"/>
      <c r="R422" s="2"/>
    </row>
    <row r="423" spans="1:18" x14ac:dyDescent="0.35">
      <c r="A423" s="1">
        <f t="shared" si="6"/>
        <v>53328</v>
      </c>
      <c r="B423" s="3">
        <f>LDV!B424*'EV Saturation'!B424</f>
        <v>353052.03344485105</v>
      </c>
      <c r="C423" s="3">
        <f>LDV!C424*'EV Saturation'!C424</f>
        <v>92821.303869254494</v>
      </c>
      <c r="D423" s="3">
        <f>LDV!D424*'EV Saturation'!D424</f>
        <v>106328.49697084115</v>
      </c>
      <c r="E423" s="3">
        <f>LDV!E424*'EV Saturation'!E424</f>
        <v>1291.0937152391928</v>
      </c>
      <c r="F423" s="3">
        <f>LDV!F424*'EV Saturation'!F424</f>
        <v>1103.3499005211452</v>
      </c>
      <c r="N423" s="2"/>
      <c r="O423" s="2"/>
      <c r="P423" s="2"/>
      <c r="Q423" s="2"/>
      <c r="R423" s="2"/>
    </row>
    <row r="424" spans="1:18" x14ac:dyDescent="0.35">
      <c r="A424" s="1">
        <f t="shared" si="6"/>
        <v>53359</v>
      </c>
      <c r="B424" s="3">
        <f>LDV!B425*'EV Saturation'!B425</f>
        <v>356084.13769935374</v>
      </c>
      <c r="C424" s="3">
        <f>LDV!C425*'EV Saturation'!C425</f>
        <v>93543.061980036538</v>
      </c>
      <c r="D424" s="3">
        <f>LDV!D425*'EV Saturation'!D425</f>
        <v>106763.16577015162</v>
      </c>
      <c r="E424" s="3">
        <f>LDV!E425*'EV Saturation'!E425</f>
        <v>1302.1236103542763</v>
      </c>
      <c r="F424" s="3">
        <f>LDV!F425*'EV Saturation'!F425</f>
        <v>1112.7240574472421</v>
      </c>
      <c r="N424" s="2"/>
      <c r="O424" s="2"/>
      <c r="P424" s="2"/>
      <c r="Q424" s="2"/>
      <c r="R424" s="2"/>
    </row>
    <row r="425" spans="1:18" x14ac:dyDescent="0.35">
      <c r="A425" s="1">
        <f t="shared" si="6"/>
        <v>53387</v>
      </c>
      <c r="B425" s="3">
        <f>LDV!B426*'EV Saturation'!B426</f>
        <v>359113.87992106471</v>
      </c>
      <c r="C425" s="3">
        <f>LDV!C426*'EV Saturation'!C426</f>
        <v>94373.702464207439</v>
      </c>
      <c r="D425" s="3">
        <f>LDV!D426*'EV Saturation'!D426</f>
        <v>107239.11651842656</v>
      </c>
      <c r="E425" s="3">
        <f>LDV!E426*'EV Saturation'!E426</f>
        <v>1313.1668663329833</v>
      </c>
      <c r="F425" s="3">
        <f>LDV!F426*'EV Saturation'!F426</f>
        <v>1122.1034542683719</v>
      </c>
      <c r="N425" s="2"/>
      <c r="O425" s="2"/>
      <c r="P425" s="2"/>
      <c r="Q425" s="2"/>
      <c r="R425" s="2"/>
    </row>
    <row r="426" spans="1:18" x14ac:dyDescent="0.35">
      <c r="A426" s="1">
        <f t="shared" si="6"/>
        <v>53418</v>
      </c>
      <c r="B426" s="3">
        <f>LDV!B427*'EV Saturation'!B427</f>
        <v>362085.23677487421</v>
      </c>
      <c r="C426" s="3">
        <f>LDV!C427*'EV Saturation'!C427</f>
        <v>95224.688678706254</v>
      </c>
      <c r="D426" s="3">
        <f>LDV!D427*'EV Saturation'!D427</f>
        <v>107629.68176518759</v>
      </c>
      <c r="E426" s="3">
        <f>LDV!E427*'EV Saturation'!E427</f>
        <v>1324.2238241104205</v>
      </c>
      <c r="F426" s="3">
        <f>LDV!F427*'EV Saturation'!F427</f>
        <v>1131.2129482272067</v>
      </c>
      <c r="N426" s="2"/>
      <c r="O426" s="2"/>
      <c r="P426" s="2"/>
      <c r="Q426" s="2"/>
      <c r="R426" s="2"/>
    </row>
    <row r="427" spans="1:18" x14ac:dyDescent="0.35">
      <c r="A427" s="1">
        <f t="shared" si="6"/>
        <v>53448</v>
      </c>
      <c r="B427" s="3">
        <f>LDV!B428*'EV Saturation'!B428</f>
        <v>365054.40495801263</v>
      </c>
      <c r="C427" s="3">
        <f>LDV!C428*'EV Saturation'!C428</f>
        <v>95854.572425625447</v>
      </c>
      <c r="D427" s="3">
        <f>LDV!D428*'EV Saturation'!D428</f>
        <v>108124.75416001107</v>
      </c>
      <c r="E427" s="3">
        <f>LDV!E428*'EV Saturation'!E428</f>
        <v>1335.2941576996297</v>
      </c>
      <c r="F427" s="3">
        <f>LDV!F428*'EV Saturation'!F428</f>
        <v>1140.6055536648762</v>
      </c>
      <c r="N427" s="2"/>
      <c r="O427" s="2"/>
      <c r="P427" s="2"/>
      <c r="Q427" s="2"/>
      <c r="R427" s="2"/>
    </row>
    <row r="428" spans="1:18" x14ac:dyDescent="0.35">
      <c r="A428" s="1">
        <f t="shared" si="6"/>
        <v>53479</v>
      </c>
      <c r="B428" s="3">
        <f>LDV!B429*'EV Saturation'!B429</f>
        <v>367965.45885056263</v>
      </c>
      <c r="C428" s="3">
        <f>LDV!C429*'EV Saturation'!C429</f>
        <v>96721.574218349488</v>
      </c>
      <c r="D428" s="3">
        <f>LDV!D429*'EV Saturation'!D429</f>
        <v>108578.97482074238</v>
      </c>
      <c r="E428" s="3">
        <f>LDV!E429*'EV Saturation'!E429</f>
        <v>1346.3748802690702</v>
      </c>
      <c r="F428" s="3">
        <f>LDV!F429*'EV Saturation'!F429</f>
        <v>1150.0005914184228</v>
      </c>
      <c r="N428" s="2"/>
      <c r="O428" s="2"/>
      <c r="P428" s="2"/>
      <c r="Q428" s="2"/>
      <c r="R428" s="2"/>
    </row>
    <row r="429" spans="1:18" x14ac:dyDescent="0.35">
      <c r="A429" s="1">
        <f t="shared" si="6"/>
        <v>53509</v>
      </c>
      <c r="B429" s="3">
        <f>LDV!B430*'EV Saturation'!B430</f>
        <v>370818.57640453707</v>
      </c>
      <c r="C429" s="3">
        <f>LDV!C430*'EV Saturation'!C430</f>
        <v>97470.877892432007</v>
      </c>
      <c r="D429" s="3">
        <f>LDV!D430*'EV Saturation'!D430</f>
        <v>109056.12211551444</v>
      </c>
      <c r="E429" s="3">
        <f>LDV!E430*'EV Saturation'!E430</f>
        <v>1357.4663269475075</v>
      </c>
      <c r="F429" s="3">
        <f>LDV!F430*'EV Saturation'!F430</f>
        <v>1159.1254876159742</v>
      </c>
      <c r="N429" s="2"/>
      <c r="O429" s="2"/>
      <c r="P429" s="2"/>
      <c r="Q429" s="2"/>
      <c r="R429" s="2"/>
    </row>
    <row r="430" spans="1:18" x14ac:dyDescent="0.35">
      <c r="A430" s="1">
        <f t="shared" si="6"/>
        <v>53540</v>
      </c>
      <c r="B430" s="3">
        <f>LDV!B431*'EV Saturation'!B431</f>
        <v>373837.37929119746</v>
      </c>
      <c r="C430" s="3">
        <f>LDV!C431*'EV Saturation'!C431</f>
        <v>98279.963272117922</v>
      </c>
      <c r="D430" s="3">
        <f>LDV!D431*'EV Saturation'!D431</f>
        <v>109480.88969211475</v>
      </c>
      <c r="E430" s="3">
        <f>LDV!E431*'EV Saturation'!E431</f>
        <v>1368.5668433754495</v>
      </c>
      <c r="F430" s="3">
        <f>LDV!F431*'EV Saturation'!F431</f>
        <v>1168.5337364217105</v>
      </c>
      <c r="N430" s="2"/>
      <c r="O430" s="2"/>
      <c r="P430" s="2"/>
      <c r="Q430" s="2"/>
      <c r="R430" s="2"/>
    </row>
    <row r="431" spans="1:18" x14ac:dyDescent="0.35">
      <c r="A431" s="1">
        <f t="shared" si="6"/>
        <v>53571</v>
      </c>
      <c r="B431" s="3">
        <f>LDV!B432*'EV Saturation'!B432</f>
        <v>376686.58062951488</v>
      </c>
      <c r="C431" s="3">
        <f>LDV!C432*'EV Saturation'!C432</f>
        <v>98995.886917217504</v>
      </c>
      <c r="D431" s="3">
        <f>LDV!D432*'EV Saturation'!D432</f>
        <v>109958.22781393012</v>
      </c>
      <c r="E431" s="3">
        <f>LDV!E432*'EV Saturation'!E432</f>
        <v>1379.6747696354983</v>
      </c>
      <c r="F431" s="3">
        <f>LDV!F432*'EV Saturation'!F432</f>
        <v>1177.9444151076739</v>
      </c>
      <c r="N431" s="2"/>
      <c r="O431" s="2"/>
      <c r="P431" s="2"/>
      <c r="Q431" s="2"/>
      <c r="R431" s="2"/>
    </row>
    <row r="432" spans="1:18" x14ac:dyDescent="0.35">
      <c r="A432" s="1">
        <f t="shared" si="6"/>
        <v>53601</v>
      </c>
      <c r="B432" s="3">
        <f>LDV!B433*'EV Saturation'!B433</f>
        <v>379701.23708669998</v>
      </c>
      <c r="C432" s="3">
        <f>LDV!C433*'EV Saturation'!C433</f>
        <v>99712.356598815924</v>
      </c>
      <c r="D432" s="3">
        <f>LDV!D433*'EV Saturation'!D433</f>
        <v>110413.63820736182</v>
      </c>
      <c r="E432" s="3">
        <f>LDV!E433*'EV Saturation'!E433</f>
        <v>1390.7904436620397</v>
      </c>
      <c r="F432" s="3">
        <f>LDV!F433*'EV Saturation'!F433</f>
        <v>1187.0847135439419</v>
      </c>
      <c r="N432" s="2"/>
      <c r="O432" s="2"/>
      <c r="P432" s="2"/>
      <c r="Q432" s="2"/>
      <c r="R432" s="2"/>
    </row>
    <row r="433" spans="1:18" x14ac:dyDescent="0.35">
      <c r="A433" s="1">
        <f t="shared" si="6"/>
        <v>53632</v>
      </c>
      <c r="B433" s="3">
        <f>LDV!B434*'EV Saturation'!B434</f>
        <v>382769.51217635575</v>
      </c>
      <c r="C433" s="3">
        <f>LDV!C434*'EV Saturation'!C434</f>
        <v>100622.03072912955</v>
      </c>
      <c r="D433" s="3">
        <f>LDV!D434*'EV Saturation'!D434</f>
        <v>110850.2964562901</v>
      </c>
      <c r="E433" s="3">
        <f>LDV!E434*'EV Saturation'!E434</f>
        <v>1401.9105407985048</v>
      </c>
      <c r="F433" s="3">
        <f>LDV!F434*'EV Saturation'!F434</f>
        <v>1196.5057924554053</v>
      </c>
      <c r="N433" s="2"/>
      <c r="O433" s="2"/>
      <c r="P433" s="2"/>
      <c r="Q433" s="2"/>
      <c r="R433" s="2"/>
    </row>
    <row r="434" spans="1:18" x14ac:dyDescent="0.35">
      <c r="A434" s="1">
        <f t="shared" si="6"/>
        <v>53662</v>
      </c>
      <c r="B434" s="3">
        <f>LDV!B435*'EV Saturation'!B435</f>
        <v>385724.28044196137</v>
      </c>
      <c r="C434" s="3">
        <f>LDV!C435*'EV Saturation'!C435</f>
        <v>101517.58048062451</v>
      </c>
      <c r="D434" s="3">
        <f>LDV!D435*'EV Saturation'!D435</f>
        <v>111257.23230882164</v>
      </c>
      <c r="E434" s="3">
        <f>LDV!E435*'EV Saturation'!E435</f>
        <v>1413.0347293593247</v>
      </c>
      <c r="F434" s="3">
        <f>LDV!F435*'EV Saturation'!F435</f>
        <v>1205.9349253361249</v>
      </c>
      <c r="N434" s="2"/>
      <c r="O434" s="2"/>
      <c r="P434" s="2"/>
      <c r="Q434" s="2"/>
      <c r="R434" s="2"/>
    </row>
    <row r="435" spans="1:18" x14ac:dyDescent="0.35">
      <c r="A435" s="1">
        <f t="shared" si="6"/>
        <v>53693</v>
      </c>
      <c r="B435" s="3">
        <f>LDV!B436*'EV Saturation'!B436</f>
        <v>388729.37702990067</v>
      </c>
      <c r="C435" s="3">
        <f>LDV!C436*'EV Saturation'!C436</f>
        <v>102283.98093227112</v>
      </c>
      <c r="D435" s="3">
        <f>LDV!D436*'EV Saturation'!D436</f>
        <v>111670.42267886776</v>
      </c>
      <c r="E435" s="3">
        <f>LDV!E436*'EV Saturation'!E436</f>
        <v>1424.1636732157558</v>
      </c>
      <c r="F435" s="3">
        <f>LDV!F436*'EV Saturation'!F436</f>
        <v>1215.0906260111094</v>
      </c>
      <c r="N435" s="2"/>
      <c r="O435" s="2"/>
      <c r="P435" s="2"/>
      <c r="Q435" s="2"/>
      <c r="R435" s="2"/>
    </row>
    <row r="436" spans="1:18" x14ac:dyDescent="0.35">
      <c r="A436" s="1">
        <f t="shared" si="6"/>
        <v>53724</v>
      </c>
      <c r="B436" s="3">
        <f>LDV!B437*'EV Saturation'!B437</f>
        <v>391621.25904843322</v>
      </c>
      <c r="C436" s="3">
        <f>LDV!C437*'EV Saturation'!C437</f>
        <v>103110.29860655106</v>
      </c>
      <c r="D436" s="3">
        <f>LDV!D437*'EV Saturation'!D437</f>
        <v>112113.49418421216</v>
      </c>
      <c r="E436" s="3">
        <f>LDV!E437*'EV Saturation'!E437</f>
        <v>1435.2943804479373</v>
      </c>
      <c r="F436" s="3">
        <f>LDV!F437*'EV Saturation'!F437</f>
        <v>1224.5273458549893</v>
      </c>
      <c r="N436" s="2"/>
      <c r="O436" s="2"/>
      <c r="P436" s="2"/>
      <c r="Q436" s="2"/>
      <c r="R436" s="2"/>
    </row>
    <row r="437" spans="1:18" x14ac:dyDescent="0.35">
      <c r="A437" s="1">
        <f t="shared" si="6"/>
        <v>53752</v>
      </c>
      <c r="B437" s="3">
        <f>LDV!B438*'EV Saturation'!B438</f>
        <v>394622.35417041596</v>
      </c>
      <c r="C437" s="3">
        <f>LDV!C438*'EV Saturation'!C438</f>
        <v>103947.12556332769</v>
      </c>
      <c r="D437" s="3">
        <f>LDV!D438*'EV Saturation'!D438</f>
        <v>112624.4751894643</v>
      </c>
      <c r="E437" s="3">
        <f>LDV!E438*'EV Saturation'!E438</f>
        <v>1446.4261899317776</v>
      </c>
      <c r="F437" s="3">
        <f>LDV!F438*'EV Saturation'!F438</f>
        <v>1233.696104136214</v>
      </c>
      <c r="N437" s="2"/>
      <c r="O437" s="2"/>
      <c r="P437" s="2"/>
      <c r="Q437" s="2"/>
      <c r="R437" s="2"/>
    </row>
    <row r="438" spans="1:18" x14ac:dyDescent="0.35">
      <c r="A438" s="1">
        <f t="shared" si="6"/>
        <v>53783</v>
      </c>
      <c r="B438" s="3">
        <f>LDV!B439*'EV Saturation'!B439</f>
        <v>397565.95814494049</v>
      </c>
      <c r="C438" s="3">
        <f>LDV!C439*'EV Saturation'!C439</f>
        <v>104675.68123550252</v>
      </c>
      <c r="D438" s="3">
        <f>LDV!D439*'EV Saturation'!D439</f>
        <v>113041.77131909896</v>
      </c>
      <c r="E438" s="3">
        <f>LDV!E439*'EV Saturation'!E439</f>
        <v>1457.5580906699884</v>
      </c>
      <c r="F438" s="3">
        <f>LDV!F439*'EV Saturation'!F439</f>
        <v>1243.1432250174771</v>
      </c>
      <c r="N438" s="2"/>
      <c r="O438" s="2"/>
      <c r="P438" s="2"/>
      <c r="Q438" s="2"/>
      <c r="R438" s="2"/>
    </row>
    <row r="439" spans="1:18" x14ac:dyDescent="0.35">
      <c r="A439" s="1">
        <f t="shared" si="6"/>
        <v>53813</v>
      </c>
      <c r="B439" s="3">
        <f>LDV!B440*'EV Saturation'!B440</f>
        <v>400563.11605916789</v>
      </c>
      <c r="C439" s="3">
        <f>LDV!C440*'EV Saturation'!C440</f>
        <v>105538.46677921426</v>
      </c>
      <c r="D439" s="3">
        <f>LDV!D440*'EV Saturation'!D440</f>
        <v>113523.25585278957</v>
      </c>
      <c r="E439" s="3">
        <f>LDV!E440*'EV Saturation'!E440</f>
        <v>1468.6887602901702</v>
      </c>
      <c r="F439" s="3">
        <f>LDV!F440*'EV Saturation'!F440</f>
        <v>1252.3194086970786</v>
      </c>
      <c r="N439" s="2"/>
      <c r="O439" s="2"/>
      <c r="P439" s="2"/>
      <c r="Q439" s="2"/>
      <c r="R439" s="2"/>
    </row>
    <row r="440" spans="1:18" x14ac:dyDescent="0.35">
      <c r="A440" s="1">
        <f t="shared" si="6"/>
        <v>53844</v>
      </c>
      <c r="B440" s="3">
        <f>LDV!B441*'EV Saturation'!B441</f>
        <v>403669.11677749833</v>
      </c>
      <c r="C440" s="3">
        <f>LDV!C441*'EV Saturation'!C441</f>
        <v>106322.63661141301</v>
      </c>
      <c r="D440" s="3">
        <f>LDV!D441*'EV Saturation'!D441</f>
        <v>113948.47293634144</v>
      </c>
      <c r="E440" s="3">
        <f>LDV!E441*'EV Saturation'!E441</f>
        <v>1479.8175226629362</v>
      </c>
      <c r="F440" s="3">
        <f>LDV!F441*'EV Saturation'!F441</f>
        <v>1261.7797487493649</v>
      </c>
      <c r="N440" s="2"/>
      <c r="O440" s="2"/>
      <c r="P440" s="2"/>
      <c r="Q440" s="2"/>
      <c r="R440" s="2"/>
    </row>
    <row r="441" spans="1:18" x14ac:dyDescent="0.35">
      <c r="A441" s="1">
        <f t="shared" si="6"/>
        <v>53874</v>
      </c>
      <c r="B441" s="3">
        <f>LDV!B442*'EV Saturation'!B442</f>
        <v>406551.6124867379</v>
      </c>
      <c r="C441" s="3">
        <f>LDV!C442*'EV Saturation'!C442</f>
        <v>107226.31661867278</v>
      </c>
      <c r="D441" s="3">
        <f>LDV!D442*'EV Saturation'!D442</f>
        <v>114381.68006789824</v>
      </c>
      <c r="E441" s="3">
        <f>LDV!E442*'EV Saturation'!E442</f>
        <v>1490.9417202351478</v>
      </c>
      <c r="F441" s="3">
        <f>LDV!F442*'EV Saturation'!F442</f>
        <v>1270.9661743372167</v>
      </c>
      <c r="N441" s="2"/>
      <c r="O441" s="2"/>
      <c r="P441" s="2"/>
      <c r="Q441" s="2"/>
      <c r="R441" s="2"/>
    </row>
    <row r="442" spans="1:18" x14ac:dyDescent="0.35">
      <c r="A442" s="1">
        <f t="shared" si="6"/>
        <v>53905</v>
      </c>
      <c r="B442" s="3">
        <f>LDV!B443*'EV Saturation'!B443</f>
        <v>409542.99939981545</v>
      </c>
      <c r="C442" s="3">
        <f>LDV!C443*'EV Saturation'!C443</f>
        <v>108170.32747698044</v>
      </c>
      <c r="D442" s="3">
        <f>LDV!D443*'EV Saturation'!D443</f>
        <v>114751.07068360486</v>
      </c>
      <c r="E442" s="3">
        <f>LDV!E443*'EV Saturation'!E443</f>
        <v>1502.0613394926918</v>
      </c>
      <c r="F442" s="3">
        <f>LDV!F443*'EV Saturation'!F443</f>
        <v>1280.434096481363</v>
      </c>
      <c r="N442" s="2"/>
      <c r="O442" s="2"/>
      <c r="P442" s="2"/>
      <c r="Q442" s="2"/>
      <c r="R442" s="2"/>
    </row>
    <row r="443" spans="1:18" x14ac:dyDescent="0.35">
      <c r="A443" s="1">
        <f t="shared" si="6"/>
        <v>53936</v>
      </c>
      <c r="B443" s="3">
        <f>LDV!B444*'EV Saturation'!B444</f>
        <v>412532.51504137233</v>
      </c>
      <c r="C443" s="3">
        <f>LDV!C444*'EV Saturation'!C444</f>
        <v>109065.44768333656</v>
      </c>
      <c r="D443" s="3">
        <f>LDV!D444*'EV Saturation'!D444</f>
        <v>115199.69609331252</v>
      </c>
      <c r="E443" s="3">
        <f>LDV!E444*'EV Saturation'!E444</f>
        <v>1513.1763755496538</v>
      </c>
      <c r="F443" s="3">
        <f>LDV!F444*'EV Saturation'!F444</f>
        <v>1289.633584546754</v>
      </c>
      <c r="N443" s="2"/>
      <c r="O443" s="2"/>
      <c r="P443" s="2"/>
      <c r="Q443" s="2"/>
      <c r="R443" s="2"/>
    </row>
    <row r="444" spans="1:18" x14ac:dyDescent="0.35">
      <c r="A444" s="1">
        <f t="shared" si="6"/>
        <v>53966</v>
      </c>
      <c r="B444" s="3">
        <f>LDV!B445*'EV Saturation'!B445</f>
        <v>415520.18482515193</v>
      </c>
      <c r="C444" s="3">
        <f>LDV!C445*'EV Saturation'!C445</f>
        <v>109859.0943088995</v>
      </c>
      <c r="D444" s="3">
        <f>LDV!D445*'EV Saturation'!D445</f>
        <v>115610.75169434957</v>
      </c>
      <c r="E444" s="3">
        <f>LDV!E445*'EV Saturation'!E445</f>
        <v>1524.2838353539109</v>
      </c>
      <c r="F444" s="3">
        <f>LDV!F445*'EV Saturation'!F445</f>
        <v>1299.1119077282842</v>
      </c>
      <c r="N444" s="2"/>
      <c r="O444" s="2"/>
      <c r="P444" s="2"/>
      <c r="Q444" s="2"/>
      <c r="R444" s="2"/>
    </row>
    <row r="445" spans="1:18" x14ac:dyDescent="0.35">
      <c r="A445" s="1">
        <f t="shared" si="6"/>
        <v>53997</v>
      </c>
      <c r="B445" s="3">
        <f>LDV!B446*'EV Saturation'!B446</f>
        <v>418506.03370958392</v>
      </c>
      <c r="C445" s="3">
        <f>LDV!C446*'EV Saturation'!C446</f>
        <v>110580.80232544757</v>
      </c>
      <c r="D445" s="3">
        <f>LDV!D446*'EV Saturation'!D446</f>
        <v>116029.7982027385</v>
      </c>
      <c r="E445" s="3">
        <f>LDV!E446*'EV Saturation'!E446</f>
        <v>1535.3833711353595</v>
      </c>
      <c r="F445" s="3">
        <f>LDV!F446*'EV Saturation'!F446</f>
        <v>1308.3188163207524</v>
      </c>
      <c r="N445" s="2"/>
      <c r="O445" s="2"/>
      <c r="P445" s="2"/>
      <c r="Q445" s="2"/>
      <c r="R445" s="2"/>
    </row>
    <row r="446" spans="1:18" x14ac:dyDescent="0.35">
      <c r="A446" s="1">
        <f t="shared" si="6"/>
        <v>54027</v>
      </c>
      <c r="B446" s="3">
        <f>LDV!B447*'EV Saturation'!B447</f>
        <v>421490.08620946074</v>
      </c>
      <c r="C446" s="3">
        <f>LDV!C447*'EV Saturation'!C447</f>
        <v>111405.46646810642</v>
      </c>
      <c r="D446" s="3">
        <f>LDV!D447*'EV Saturation'!D447</f>
        <v>116490.35049898081</v>
      </c>
      <c r="E446" s="3">
        <f>LDV!E447*'EV Saturation'!E447</f>
        <v>1546.4743108836126</v>
      </c>
      <c r="F446" s="3">
        <f>LDV!F447*'EV Saturation'!F447</f>
        <v>1317.5336294959434</v>
      </c>
      <c r="N446" s="2"/>
      <c r="O446" s="2"/>
      <c r="P446" s="2"/>
      <c r="Q446" s="2"/>
      <c r="R446" s="2"/>
    </row>
    <row r="447" spans="1:18" x14ac:dyDescent="0.35">
      <c r="A447" s="1">
        <f t="shared" si="6"/>
        <v>54058</v>
      </c>
      <c r="B447" s="3">
        <f>LDV!B448*'EV Saturation'!B448</f>
        <v>424413.34871185513</v>
      </c>
      <c r="C447" s="3">
        <f>LDV!C448*'EV Saturation'!C448</f>
        <v>112230.01566450378</v>
      </c>
      <c r="D447" s="3">
        <f>LDV!D448*'EV Saturation'!D448</f>
        <v>116956.72985182572</v>
      </c>
      <c r="E447" s="3">
        <f>LDV!E448*'EV Saturation'!E448</f>
        <v>1557.5539859733149</v>
      </c>
      <c r="F447" s="3">
        <f>LDV!F448*'EV Saturation'!F448</f>
        <v>1326.7507004320946</v>
      </c>
      <c r="N447" s="2"/>
      <c r="O447" s="2"/>
      <c r="P447" s="2"/>
      <c r="Q447" s="2"/>
      <c r="R447" s="2"/>
    </row>
    <row r="448" spans="1:18" x14ac:dyDescent="0.35">
      <c r="A448" s="1">
        <f t="shared" si="6"/>
        <v>54089</v>
      </c>
      <c r="B448" s="3">
        <f>LDV!B449*'EV Saturation'!B449</f>
        <v>427334.89061550272</v>
      </c>
      <c r="C448" s="3">
        <f>LDV!C449*'EV Saturation'!C449</f>
        <v>113028.34949350076</v>
      </c>
      <c r="D448" s="3">
        <f>LDV!D449*'EV Saturation'!D449</f>
        <v>117355.72283516177</v>
      </c>
      <c r="E448" s="3">
        <f>LDV!E449*'EV Saturation'!E449</f>
        <v>1568.6233816887786</v>
      </c>
      <c r="F448" s="3">
        <f>LDV!F449*'EV Saturation'!F449</f>
        <v>1335.9756775747358</v>
      </c>
      <c r="N448" s="2"/>
      <c r="O448" s="2"/>
      <c r="P448" s="2"/>
      <c r="Q448" s="2"/>
      <c r="R448" s="2"/>
    </row>
    <row r="449" spans="1:18" x14ac:dyDescent="0.35">
      <c r="A449" s="1">
        <f t="shared" si="6"/>
        <v>54118</v>
      </c>
      <c r="B449" s="3">
        <f>LDV!B450*'EV Saturation'!B450</f>
        <v>430199.71989412716</v>
      </c>
      <c r="C449" s="3">
        <f>LDV!C450*'EV Saturation'!C450</f>
        <v>113819.51618975829</v>
      </c>
      <c r="D449" s="3">
        <f>LDV!D450*'EV Saturation'!D450</f>
        <v>117777.45567440125</v>
      </c>
      <c r="E449" s="3">
        <f>LDV!E450*'EV Saturation'!E450</f>
        <v>1579.6788290317322</v>
      </c>
      <c r="F449" s="3">
        <f>LDV!F450*'EV Saturation'!F450</f>
        <v>1345.2029108545707</v>
      </c>
      <c r="N449" s="2"/>
      <c r="O449" s="2"/>
      <c r="P449" s="2"/>
      <c r="Q449" s="2"/>
      <c r="R449" s="2"/>
    </row>
    <row r="450" spans="1:18" x14ac:dyDescent="0.35">
      <c r="A450" s="1">
        <f t="shared" si="6"/>
        <v>54149</v>
      </c>
      <c r="B450" s="3">
        <f>LDV!B451*'EV Saturation'!B451</f>
        <v>433117.92578313552</v>
      </c>
      <c r="C450" s="3">
        <f>LDV!C451*'EV Saturation'!C451</f>
        <v>114629.39675175435</v>
      </c>
      <c r="D450" s="3">
        <f>LDV!D451*'EV Saturation'!D451</f>
        <v>118214.42298580923</v>
      </c>
      <c r="E450" s="3">
        <f>LDV!E451*'EV Saturation'!E451</f>
        <v>1590.7206464104518</v>
      </c>
      <c r="F450" s="3">
        <f>LDV!F451*'EV Saturation'!F451</f>
        <v>1354.4380519646618</v>
      </c>
      <c r="N450" s="2"/>
      <c r="O450" s="2"/>
      <c r="P450" s="2"/>
      <c r="Q450" s="2"/>
      <c r="R450" s="2"/>
    </row>
    <row r="451" spans="1:18" x14ac:dyDescent="0.35">
      <c r="A451" s="1">
        <f t="shared" si="6"/>
        <v>54179</v>
      </c>
      <c r="B451" s="3">
        <f>LDV!B452*'EV Saturation'!B452</f>
        <v>435704.86175645539</v>
      </c>
      <c r="C451" s="3">
        <f>LDV!C452*'EV Saturation'!C452</f>
        <v>115390.33848940367</v>
      </c>
      <c r="D451" s="3">
        <f>LDV!D452*'EV Saturation'!D452</f>
        <v>118670.40023139997</v>
      </c>
      <c r="E451" s="3">
        <f>LDV!E452*'EV Saturation'!E452</f>
        <v>1601.7484909321324</v>
      </c>
      <c r="F451" s="3">
        <f>LDV!F452*'EV Saturation'!F452</f>
        <v>1363.6754475881798</v>
      </c>
      <c r="N451" s="2"/>
      <c r="O451" s="2"/>
      <c r="P451" s="2"/>
      <c r="Q451" s="2"/>
      <c r="R451" s="2"/>
    </row>
    <row r="452" spans="1:18" x14ac:dyDescent="0.35">
      <c r="A452" s="1">
        <f t="shared" si="6"/>
        <v>54210</v>
      </c>
      <c r="B452" s="3">
        <f>LDV!B453*'EV Saturation'!B453</f>
        <v>438400.40105359274</v>
      </c>
      <c r="C452" s="3">
        <f>LDV!C453*'EV Saturation'!C453</f>
        <v>116187.40690169414</v>
      </c>
      <c r="D452" s="3">
        <f>LDV!D453*'EV Saturation'!D453</f>
        <v>119145.40039809127</v>
      </c>
      <c r="E452" s="3">
        <f>LDV!E453*'EV Saturation'!E453</f>
        <v>1612.7600214636077</v>
      </c>
      <c r="F452" s="3">
        <f>LDV!F453*'EV Saturation'!F453</f>
        <v>1372.9179239775979</v>
      </c>
      <c r="N452" s="2"/>
      <c r="O452" s="2"/>
      <c r="P452" s="2"/>
      <c r="Q452" s="2"/>
      <c r="R452" s="2"/>
    </row>
    <row r="453" spans="1:18" x14ac:dyDescent="0.35">
      <c r="A453" s="1">
        <f t="shared" ref="A453:A482" si="7">EDATE(A452,1)</f>
        <v>54240</v>
      </c>
      <c r="B453" s="3">
        <f>LDV!B454*'EV Saturation'!B454</f>
        <v>441149.48427706701</v>
      </c>
      <c r="C453" s="3">
        <f>LDV!C454*'EV Saturation'!C454</f>
        <v>116972.38571470638</v>
      </c>
      <c r="D453" s="3">
        <f>LDV!D454*'EV Saturation'!D454</f>
        <v>119507.81818775799</v>
      </c>
      <c r="E453" s="3">
        <f>LDV!E454*'EV Saturation'!E454</f>
        <v>1623.7542230394201</v>
      </c>
      <c r="F453" s="3">
        <f>LDV!F454*'EV Saturation'!F454</f>
        <v>1382.1683106329226</v>
      </c>
      <c r="N453" s="2"/>
      <c r="O453" s="2"/>
      <c r="P453" s="2"/>
      <c r="Q453" s="2"/>
      <c r="R453" s="2"/>
    </row>
    <row r="454" spans="1:18" x14ac:dyDescent="0.35">
      <c r="A454" s="1">
        <f t="shared" si="7"/>
        <v>54271</v>
      </c>
      <c r="B454" s="3">
        <f>LDV!B455*'EV Saturation'!B455</f>
        <v>443732.69702569366</v>
      </c>
      <c r="C454" s="3">
        <f>LDV!C455*'EV Saturation'!C455</f>
        <v>117899.95435058154</v>
      </c>
      <c r="D454" s="3">
        <f>LDV!D455*'EV Saturation'!D455</f>
        <v>119908.03440792725</v>
      </c>
      <c r="E454" s="3">
        <f>LDV!E455*'EV Saturation'!E455</f>
        <v>1634.7304173903747</v>
      </c>
      <c r="F454" s="3">
        <f>LDV!F455*'EV Saturation'!F455</f>
        <v>1391.4209493660239</v>
      </c>
      <c r="N454" s="2"/>
      <c r="O454" s="2"/>
      <c r="P454" s="2"/>
      <c r="Q454" s="2"/>
      <c r="R454" s="2"/>
    </row>
    <row r="455" spans="1:18" x14ac:dyDescent="0.35">
      <c r="A455" s="1">
        <f t="shared" si="7"/>
        <v>54302</v>
      </c>
      <c r="B455" s="3">
        <f>LDV!B456*'EV Saturation'!B456</f>
        <v>446369.55107388174</v>
      </c>
      <c r="C455" s="3">
        <f>LDV!C456*'EV Saturation'!C456</f>
        <v>118686.94864208094</v>
      </c>
      <c r="D455" s="3">
        <f>LDV!D456*'EV Saturation'!D456</f>
        <v>120312.4892866953</v>
      </c>
      <c r="E455" s="3">
        <f>LDV!E456*'EV Saturation'!E456</f>
        <v>1645.6865843492621</v>
      </c>
      <c r="F455" s="3">
        <f>LDV!F456*'EV Saturation'!F456</f>
        <v>1400.4040498590364</v>
      </c>
      <c r="N455" s="2"/>
      <c r="O455" s="2"/>
      <c r="P455" s="2"/>
      <c r="Q455" s="2"/>
      <c r="R455" s="2"/>
    </row>
    <row r="456" spans="1:18" x14ac:dyDescent="0.35">
      <c r="A456" s="1">
        <f t="shared" si="7"/>
        <v>54332</v>
      </c>
      <c r="B456" s="3">
        <f>LDV!B457*'EV Saturation'!B457</f>
        <v>448950.43107456953</v>
      </c>
      <c r="C456" s="3">
        <f>LDV!C457*'EV Saturation'!C457</f>
        <v>119551.42447516105</v>
      </c>
      <c r="D456" s="3">
        <f>LDV!D457*'EV Saturation'!D457</f>
        <v>120694.29377885604</v>
      </c>
      <c r="E456" s="3">
        <f>LDV!E457*'EV Saturation'!E457</f>
        <v>1656.6230522927301</v>
      </c>
      <c r="F456" s="3">
        <f>LDV!F457*'EV Saturation'!F457</f>
        <v>1409.6667713712548</v>
      </c>
      <c r="N456" s="2"/>
      <c r="O456" s="2"/>
      <c r="P456" s="2"/>
      <c r="Q456" s="2"/>
      <c r="R456" s="2"/>
    </row>
    <row r="457" spans="1:18" x14ac:dyDescent="0.35">
      <c r="A457" s="1">
        <f t="shared" si="7"/>
        <v>54363</v>
      </c>
      <c r="B457" s="3">
        <f>LDV!B458*'EV Saturation'!B458</f>
        <v>451530.181238889</v>
      </c>
      <c r="C457" s="3">
        <f>LDV!C458*'EV Saturation'!C458</f>
        <v>120446.70114630174</v>
      </c>
      <c r="D457" s="3">
        <f>LDV!D458*'EV Saturation'!D458</f>
        <v>121121.73744233626</v>
      </c>
      <c r="E457" s="3">
        <f>LDV!E458*'EV Saturation'!E458</f>
        <v>1667.536799429542</v>
      </c>
      <c r="F457" s="3">
        <f>LDV!F458*'EV Saturation'!F458</f>
        <v>1418.6597971380174</v>
      </c>
      <c r="N457" s="2"/>
      <c r="O457" s="2"/>
      <c r="P457" s="2"/>
      <c r="Q457" s="2"/>
      <c r="R457" s="2"/>
    </row>
    <row r="458" spans="1:18" x14ac:dyDescent="0.35">
      <c r="A458" s="1">
        <f t="shared" si="7"/>
        <v>54393</v>
      </c>
      <c r="B458" s="3">
        <f>LDV!B459*'EV Saturation'!B459</f>
        <v>453999.4125229491</v>
      </c>
      <c r="C458" s="3">
        <f>LDV!C459*'EV Saturation'!C459</f>
        <v>121342.08914670022</v>
      </c>
      <c r="D458" s="3">
        <f>LDV!D459*'EV Saturation'!D459</f>
        <v>121545.63399616182</v>
      </c>
      <c r="E458" s="3">
        <f>LDV!E459*'EV Saturation'!E459</f>
        <v>1678.4271439847905</v>
      </c>
      <c r="F458" s="3">
        <f>LDV!F459*'EV Saturation'!F459</f>
        <v>1427.6577461653135</v>
      </c>
      <c r="N458" s="2"/>
      <c r="O458" s="2"/>
      <c r="P458" s="2"/>
      <c r="Q458" s="2"/>
      <c r="R458" s="2"/>
    </row>
    <row r="459" spans="1:18" x14ac:dyDescent="0.35">
      <c r="A459" s="1">
        <f t="shared" si="7"/>
        <v>54424</v>
      </c>
      <c r="B459" s="3">
        <f>LDV!B460*'EV Saturation'!B460</f>
        <v>456735.74630664045</v>
      </c>
      <c r="C459" s="3">
        <f>LDV!C460*'EV Saturation'!C460</f>
        <v>122119.51213586588</v>
      </c>
      <c r="D459" s="3">
        <f>LDV!D460*'EV Saturation'!D460</f>
        <v>121925.5203547578</v>
      </c>
      <c r="E459" s="3">
        <f>LDV!E460*'EV Saturation'!E460</f>
        <v>1689.294737427402</v>
      </c>
      <c r="F459" s="3">
        <f>LDV!F460*'EV Saturation'!F460</f>
        <v>1436.9355524698644</v>
      </c>
      <c r="N459" s="2"/>
      <c r="O459" s="2"/>
      <c r="P459" s="2"/>
      <c r="Q459" s="2"/>
      <c r="R459" s="2"/>
    </row>
    <row r="460" spans="1:18" x14ac:dyDescent="0.35">
      <c r="A460" s="1">
        <f t="shared" si="7"/>
        <v>54455</v>
      </c>
      <c r="B460" s="3">
        <f>LDV!B461*'EV Saturation'!B461</f>
        <v>459197.55144838913</v>
      </c>
      <c r="C460" s="3">
        <f>LDV!C461*'EV Saturation'!C461</f>
        <v>122899.74422079702</v>
      </c>
      <c r="D460" s="3">
        <f>LDV!D461*'EV Saturation'!D461</f>
        <v>122354.83123709058</v>
      </c>
      <c r="E460" s="3">
        <f>LDV!E461*'EV Saturation'!E461</f>
        <v>1700.1365589117361</v>
      </c>
      <c r="F460" s="3">
        <f>LDV!F461*'EV Saturation'!F461</f>
        <v>1445.9434267709107</v>
      </c>
      <c r="N460" s="2"/>
      <c r="O460" s="2"/>
      <c r="P460" s="2"/>
      <c r="Q460" s="2"/>
      <c r="R460" s="2"/>
    </row>
    <row r="461" spans="1:18" x14ac:dyDescent="0.35">
      <c r="A461" s="1">
        <f t="shared" si="7"/>
        <v>54483</v>
      </c>
      <c r="B461" s="3">
        <f>LDV!B462*'EV Saturation'!B462</f>
        <v>461603.73708353093</v>
      </c>
      <c r="C461" s="3">
        <f>LDV!C462*'EV Saturation'!C462</f>
        <v>123704.63560228946</v>
      </c>
      <c r="D461" s="3">
        <f>LDV!D462*'EV Saturation'!D462</f>
        <v>122822.0250443829</v>
      </c>
      <c r="E461" s="3">
        <f>LDV!E462*'EV Saturation'!E462</f>
        <v>1710.9519245974539</v>
      </c>
      <c r="F461" s="3">
        <f>LDV!F462*'EV Saturation'!F462</f>
        <v>1454.9533883374168</v>
      </c>
      <c r="N461" s="2"/>
      <c r="O461" s="2"/>
      <c r="P461" s="2"/>
      <c r="Q461" s="2"/>
      <c r="R461" s="2"/>
    </row>
    <row r="462" spans="1:18" x14ac:dyDescent="0.35">
      <c r="A462" s="1">
        <f t="shared" si="7"/>
        <v>54514</v>
      </c>
      <c r="B462" s="3">
        <f>LDV!B463*'EV Saturation'!B463</f>
        <v>463790.66917279462</v>
      </c>
      <c r="C462" s="3">
        <f>LDV!C463*'EV Saturation'!C463</f>
        <v>124518.87127478949</v>
      </c>
      <c r="D462" s="3">
        <f>LDV!D463*'EV Saturation'!D463</f>
        <v>123187.69604413063</v>
      </c>
      <c r="E462" s="3">
        <f>LDV!E463*'EV Saturation'!E463</f>
        <v>1721.7398121877904</v>
      </c>
      <c r="F462" s="3">
        <f>LDV!F463*'EV Saturation'!F463</f>
        <v>1463.9711083476464</v>
      </c>
      <c r="N462" s="2"/>
      <c r="O462" s="2"/>
      <c r="P462" s="2"/>
      <c r="Q462" s="2"/>
      <c r="R462" s="2"/>
    </row>
    <row r="463" spans="1:18" x14ac:dyDescent="0.35">
      <c r="A463" s="1">
        <f t="shared" si="7"/>
        <v>54544</v>
      </c>
      <c r="B463" s="3">
        <f>LDV!B464*'EV Saturation'!B464</f>
        <v>466140.53862003575</v>
      </c>
      <c r="C463" s="3">
        <f>LDV!C464*'EV Saturation'!C464</f>
        <v>125333.66561990649</v>
      </c>
      <c r="D463" s="3">
        <f>LDV!D464*'EV Saturation'!D464</f>
        <v>123587.46891313219</v>
      </c>
      <c r="E463" s="3">
        <f>LDV!E464*'EV Saturation'!E464</f>
        <v>1732.4988692800894</v>
      </c>
      <c r="F463" s="3">
        <f>LDV!F464*'EV Saturation'!F464</f>
        <v>1472.9937516184086</v>
      </c>
      <c r="N463" s="2"/>
      <c r="O463" s="2"/>
      <c r="P463" s="2"/>
      <c r="Q463" s="2"/>
      <c r="R463" s="2"/>
    </row>
    <row r="464" spans="1:18" x14ac:dyDescent="0.35">
      <c r="A464" s="1">
        <f t="shared" si="7"/>
        <v>54575</v>
      </c>
      <c r="B464" s="3">
        <f>LDV!B465*'EV Saturation'!B465</f>
        <v>468380.49003819627</v>
      </c>
      <c r="C464" s="3">
        <f>LDV!C465*'EV Saturation'!C465</f>
        <v>126183.58924067428</v>
      </c>
      <c r="D464" s="3">
        <f>LDV!D465*'EV Saturation'!D465</f>
        <v>124036.7239957057</v>
      </c>
      <c r="E464" s="3">
        <f>LDV!E465*'EV Saturation'!E465</f>
        <v>1743.2287437171444</v>
      </c>
      <c r="F464" s="3">
        <f>LDV!F465*'EV Saturation'!F465</f>
        <v>1481.7431519388429</v>
      </c>
      <c r="N464" s="2"/>
      <c r="O464" s="2"/>
      <c r="P464" s="2"/>
      <c r="Q464" s="2"/>
      <c r="R464" s="2"/>
    </row>
    <row r="465" spans="1:18" x14ac:dyDescent="0.35">
      <c r="A465" s="1">
        <f t="shared" si="7"/>
        <v>54605</v>
      </c>
      <c r="B465" s="3">
        <f>LDV!B466*'EV Saturation'!B466</f>
        <v>470783.18350828334</v>
      </c>
      <c r="C465" s="3">
        <f>LDV!C466*'EV Saturation'!C466</f>
        <v>126976.54818108486</v>
      </c>
      <c r="D465" s="3">
        <f>LDV!D466*'EV Saturation'!D466</f>
        <v>124463.29910806268</v>
      </c>
      <c r="E465" s="3">
        <f>LDV!E466*'EV Saturation'!E466</f>
        <v>1753.9264039326449</v>
      </c>
      <c r="F465" s="3">
        <f>LDV!F466*'EV Saturation'!F466</f>
        <v>1490.772722923499</v>
      </c>
      <c r="N465" s="2"/>
      <c r="O465" s="2"/>
      <c r="P465" s="2"/>
      <c r="Q465" s="2"/>
      <c r="R465" s="2"/>
    </row>
    <row r="466" spans="1:18" x14ac:dyDescent="0.35">
      <c r="A466" s="1">
        <f t="shared" si="7"/>
        <v>54636</v>
      </c>
      <c r="B466" s="3">
        <f>LDV!B467*'EV Saturation'!B467</f>
        <v>473076.02918050997</v>
      </c>
      <c r="C466" s="3">
        <f>LDV!C467*'EV Saturation'!C467</f>
        <v>127829.98265235445</v>
      </c>
      <c r="D466" s="3">
        <f>LDV!D467*'EV Saturation'!D467</f>
        <v>124886.58796158404</v>
      </c>
      <c r="E466" s="3">
        <f>LDV!E467*'EV Saturation'!E467</f>
        <v>1764.5918339736452</v>
      </c>
      <c r="F466" s="3">
        <f>LDV!F467*'EV Saturation'!F467</f>
        <v>1499.5317302594165</v>
      </c>
      <c r="N466" s="2"/>
      <c r="O466" s="2"/>
      <c r="P466" s="2"/>
      <c r="Q466" s="2"/>
      <c r="R466" s="2"/>
    </row>
    <row r="467" spans="1:18" x14ac:dyDescent="0.35">
      <c r="A467" s="1">
        <f t="shared" si="7"/>
        <v>54667</v>
      </c>
      <c r="B467" s="3">
        <f>LDV!B468*'EV Saturation'!B468</f>
        <v>475368.08551759378</v>
      </c>
      <c r="C467" s="3">
        <f>LDV!C468*'EV Saturation'!C468</f>
        <v>128666.87093990475</v>
      </c>
      <c r="D467" s="3">
        <f>LDV!D468*'EV Saturation'!D468</f>
        <v>125302.26200393485</v>
      </c>
      <c r="E467" s="3">
        <f>LDV!E468*'EV Saturation'!E468</f>
        <v>1775.2250135536181</v>
      </c>
      <c r="F467" s="3">
        <f>LDV!F468*'EV Saturation'!F468</f>
        <v>1508.573906631296</v>
      </c>
      <c r="N467" s="2"/>
      <c r="O467" s="2"/>
      <c r="P467" s="2"/>
      <c r="Q467" s="2"/>
      <c r="R467" s="2"/>
    </row>
    <row r="468" spans="1:18" x14ac:dyDescent="0.35">
      <c r="A468" s="1">
        <f t="shared" si="7"/>
        <v>54697</v>
      </c>
      <c r="B468" s="3">
        <f>LDV!B469*'EV Saturation'!B469</f>
        <v>477496.10471242719</v>
      </c>
      <c r="C468" s="3">
        <f>LDV!C469*'EV Saturation'!C469</f>
        <v>129460.0862827396</v>
      </c>
      <c r="D468" s="3">
        <f>LDV!D469*'EV Saturation'!D469</f>
        <v>125703.33251797862</v>
      </c>
      <c r="E468" s="3">
        <f>LDV!E469*'EV Saturation'!E469</f>
        <v>1785.8229077231329</v>
      </c>
      <c r="F468" s="3">
        <f>LDV!F469*'EV Saturation'!F469</f>
        <v>1517.3396801163235</v>
      </c>
      <c r="N468" s="2"/>
      <c r="O468" s="2"/>
      <c r="P468" s="2"/>
      <c r="Q468" s="2"/>
      <c r="R468" s="2"/>
    </row>
    <row r="469" spans="1:18" x14ac:dyDescent="0.35">
      <c r="A469" s="1">
        <f t="shared" si="7"/>
        <v>54728</v>
      </c>
      <c r="B469" s="3">
        <f>LDV!B470*'EV Saturation'!B470</f>
        <v>479569.10234919912</v>
      </c>
      <c r="C469" s="3">
        <f>LDV!C470*'EV Saturation'!C470</f>
        <v>130332.38545029559</v>
      </c>
      <c r="D469" s="3">
        <f>LDV!D470*'EV Saturation'!D470</f>
        <v>126089.50564866036</v>
      </c>
      <c r="E469" s="3">
        <f>LDV!E470*'EV Saturation'!E470</f>
        <v>1796.3854988413409</v>
      </c>
      <c r="F469" s="3">
        <f>LDV!F470*'EV Saturation'!F470</f>
        <v>1526.1130585991243</v>
      </c>
      <c r="N469" s="2"/>
      <c r="O469" s="2"/>
      <c r="P469" s="2"/>
      <c r="Q469" s="2"/>
      <c r="R469" s="2"/>
    </row>
    <row r="470" spans="1:18" x14ac:dyDescent="0.35">
      <c r="A470" s="1">
        <f t="shared" si="7"/>
        <v>54758</v>
      </c>
      <c r="B470" s="3">
        <f>LDV!B471*'EV Saturation'!B471</f>
        <v>481695.89842146559</v>
      </c>
      <c r="C470" s="3">
        <f>LDV!C471*'EV Saturation'!C471</f>
        <v>131154.70844540882</v>
      </c>
      <c r="D470" s="3">
        <f>LDV!D471*'EV Saturation'!D471</f>
        <v>126475.87509459308</v>
      </c>
      <c r="E470" s="3">
        <f>LDV!E471*'EV Saturation'!E471</f>
        <v>1806.9114240974893</v>
      </c>
      <c r="F470" s="3">
        <f>LDV!F471*'EV Saturation'!F471</f>
        <v>1534.8912012133251</v>
      </c>
      <c r="N470" s="2"/>
      <c r="O470" s="2"/>
      <c r="P470" s="2"/>
      <c r="Q470" s="2"/>
      <c r="R470" s="2"/>
    </row>
    <row r="471" spans="1:18" x14ac:dyDescent="0.35">
      <c r="A471" s="1">
        <f t="shared" si="7"/>
        <v>54789</v>
      </c>
      <c r="B471" s="3">
        <f>LDV!B472*'EV Saturation'!B472</f>
        <v>483685.91724535875</v>
      </c>
      <c r="C471" s="3">
        <f>LDV!C472*'EV Saturation'!C472</f>
        <v>131974.36894368372</v>
      </c>
      <c r="D471" s="3">
        <f>LDV!D472*'EV Saturation'!D472</f>
        <v>126827.0321837157</v>
      </c>
      <c r="E471" s="3">
        <f>LDV!E472*'EV Saturation'!E472</f>
        <v>1817.3994681588681</v>
      </c>
      <c r="F471" s="3">
        <f>LDV!F472*'EV Saturation'!F472</f>
        <v>1543.6751723517036</v>
      </c>
      <c r="N471" s="2"/>
      <c r="O471" s="2"/>
      <c r="P471" s="2"/>
      <c r="Q471" s="2"/>
      <c r="R471" s="2"/>
    </row>
    <row r="472" spans="1:18" x14ac:dyDescent="0.35">
      <c r="A472" s="1">
        <f t="shared" si="7"/>
        <v>54820</v>
      </c>
      <c r="B472" s="3">
        <f>LDV!B473*'EV Saturation'!B473</f>
        <v>485620.87203768024</v>
      </c>
      <c r="C472" s="3">
        <f>LDV!C473*'EV Saturation'!C473</f>
        <v>132800.84891075848</v>
      </c>
      <c r="D472" s="3">
        <f>LDV!D473*'EV Saturation'!D473</f>
        <v>127318.28889021899</v>
      </c>
      <c r="E472" s="3">
        <f>LDV!E473*'EV Saturation'!E473</f>
        <v>1827.8494766259505</v>
      </c>
      <c r="F472" s="3">
        <f>LDV!F473*'EV Saturation'!F473</f>
        <v>1552.1851160172803</v>
      </c>
      <c r="N472" s="2"/>
      <c r="O472" s="2"/>
      <c r="P472" s="2"/>
      <c r="Q472" s="2"/>
      <c r="R472" s="2"/>
    </row>
    <row r="473" spans="1:18" x14ac:dyDescent="0.35">
      <c r="A473" s="1">
        <f t="shared" si="7"/>
        <v>54848</v>
      </c>
      <c r="B473" s="3">
        <f>LDV!B474*'EV Saturation'!B474</f>
        <v>487555.13814312499</v>
      </c>
      <c r="C473" s="3">
        <f>LDV!C474*'EV Saturation'!C474</f>
        <v>133646.74314395379</v>
      </c>
      <c r="D473" s="3">
        <f>LDV!D474*'EV Saturation'!D474</f>
        <v>127662.15065891534</v>
      </c>
      <c r="E473" s="3">
        <f>LDV!E474*'EV Saturation'!E474</f>
        <v>1838.2577355115016</v>
      </c>
      <c r="F473" s="3">
        <f>LDV!F474*'EV Saturation'!F474</f>
        <v>1560.9785586768344</v>
      </c>
      <c r="N473" s="2"/>
      <c r="O473" s="2"/>
      <c r="P473" s="2"/>
      <c r="Q473" s="2"/>
      <c r="R473" s="2"/>
    </row>
    <row r="474" spans="1:18" x14ac:dyDescent="0.35">
      <c r="A474" s="1">
        <f t="shared" si="7"/>
        <v>54879</v>
      </c>
      <c r="B474" s="3">
        <f>LDV!B475*'EV Saturation'!B475</f>
        <v>489325.89355232089</v>
      </c>
      <c r="C474" s="3">
        <f>LDV!C475*'EV Saturation'!C475</f>
        <v>134514.05346441371</v>
      </c>
      <c r="D474" s="3">
        <f>LDV!D475*'EV Saturation'!D475</f>
        <v>128017.74121095633</v>
      </c>
      <c r="E474" s="3">
        <f>LDV!E475*'EV Saturation'!E475</f>
        <v>1848.6245492380726</v>
      </c>
      <c r="F474" s="3">
        <f>LDV!F475*'EV Saturation'!F475</f>
        <v>1569.4978143500841</v>
      </c>
      <c r="N474" s="2"/>
      <c r="O474" s="2"/>
      <c r="P474" s="2"/>
      <c r="Q474" s="2"/>
      <c r="R474" s="2"/>
    </row>
    <row r="475" spans="1:18" x14ac:dyDescent="0.35">
      <c r="A475" s="1">
        <f t="shared" si="7"/>
        <v>54909</v>
      </c>
      <c r="B475" s="3">
        <f>LDV!B476*'EV Saturation'!B476</f>
        <v>491204.61133485415</v>
      </c>
      <c r="C475" s="3">
        <f>LDV!C476*'EV Saturation'!C476</f>
        <v>135398.29797219657</v>
      </c>
      <c r="D475" s="3">
        <f>LDV!D476*'EV Saturation'!D476</f>
        <v>128411.22519758689</v>
      </c>
      <c r="E475" s="3">
        <f>LDV!E476*'EV Saturation'!E476</f>
        <v>1858.9502398489751</v>
      </c>
      <c r="F475" s="3">
        <f>LDV!F476*'EV Saturation'!F476</f>
        <v>1578.0216861487943</v>
      </c>
      <c r="N475" s="2"/>
      <c r="O475" s="2"/>
      <c r="P475" s="2"/>
      <c r="Q475" s="2"/>
      <c r="R475" s="2"/>
    </row>
    <row r="476" spans="1:18" x14ac:dyDescent="0.35">
      <c r="A476" s="1">
        <f t="shared" si="7"/>
        <v>54940</v>
      </c>
      <c r="B476" s="3">
        <f>LDV!B477*'EV Saturation'!B477</f>
        <v>493136.93221556552</v>
      </c>
      <c r="C476" s="3">
        <f>LDV!C477*'EV Saturation'!C477</f>
        <v>136272.37574865806</v>
      </c>
      <c r="D476" s="3">
        <f>LDV!D477*'EV Saturation'!D477</f>
        <v>128793.51205058327</v>
      </c>
      <c r="E476" s="3">
        <f>LDV!E477*'EV Saturation'!E477</f>
        <v>1869.2307507434446</v>
      </c>
      <c r="F476" s="3">
        <f>LDV!F477*'EV Saturation'!F477</f>
        <v>1586.5501740729646</v>
      </c>
      <c r="N476" s="2"/>
      <c r="O476" s="2"/>
      <c r="P476" s="2"/>
      <c r="Q476" s="2"/>
      <c r="R476" s="2"/>
    </row>
    <row r="477" spans="1:18" x14ac:dyDescent="0.35">
      <c r="A477" s="1">
        <f t="shared" si="7"/>
        <v>54970</v>
      </c>
      <c r="B477" s="3">
        <f>LDV!B478*'EV Saturation'!B478</f>
        <v>495014.37356035045</v>
      </c>
      <c r="C477" s="3">
        <f>LDV!C478*'EV Saturation'!C478</f>
        <v>137150.96995268195</v>
      </c>
      <c r="D477" s="3">
        <f>LDV!D478*'EV Saturation'!D478</f>
        <v>129134.37267250582</v>
      </c>
      <c r="E477" s="3">
        <f>LDV!E478*'EV Saturation'!E478</f>
        <v>1879.4670668042525</v>
      </c>
      <c r="F477" s="3">
        <f>LDV!F478*'EV Saturation'!F478</f>
        <v>1595.0832781225961</v>
      </c>
      <c r="N477" s="2"/>
      <c r="O477" s="2"/>
      <c r="P477" s="2"/>
      <c r="Q477" s="2"/>
      <c r="R477" s="2"/>
    </row>
    <row r="478" spans="1:18" x14ac:dyDescent="0.35">
      <c r="A478" s="1">
        <f t="shared" si="7"/>
        <v>55001</v>
      </c>
      <c r="B478" s="3">
        <f>LDV!B479*'EV Saturation'!B479</f>
        <v>496891.19431514177</v>
      </c>
      <c r="C478" s="3">
        <f>LDV!C479*'EV Saturation'!C479</f>
        <v>137994.48008042431</v>
      </c>
      <c r="D478" s="3">
        <f>LDV!D479*'EV Saturation'!D479</f>
        <v>129535.81253779068</v>
      </c>
      <c r="E478" s="3">
        <f>LDV!E479*'EV Saturation'!E479</f>
        <v>1889.6571446647233</v>
      </c>
      <c r="F478" s="3">
        <f>LDV!F479*'EV Saturation'!F479</f>
        <v>1603.6209982976879</v>
      </c>
      <c r="N478" s="2"/>
      <c r="O478" s="2"/>
      <c r="P478" s="2"/>
      <c r="Q478" s="2"/>
      <c r="R478" s="2"/>
    </row>
    <row r="479" spans="1:18" x14ac:dyDescent="0.35">
      <c r="A479" s="1">
        <f t="shared" si="7"/>
        <v>55032</v>
      </c>
      <c r="B479" s="3">
        <f>LDV!B480*'EV Saturation'!B480</f>
        <v>498821.56437456369</v>
      </c>
      <c r="C479" s="3">
        <f>LDV!C480*'EV Saturation'!C480</f>
        <v>138823.72650141903</v>
      </c>
      <c r="D479" s="3">
        <f>LDV!D480*'EV Saturation'!D480</f>
        <v>130001.91332473503</v>
      </c>
      <c r="E479" s="3">
        <f>LDV!E480*'EV Saturation'!E480</f>
        <v>1899.799282828518</v>
      </c>
      <c r="F479" s="3">
        <f>LDV!F480*'EV Saturation'!F480</f>
        <v>1611.883973189214</v>
      </c>
      <c r="N479" s="2"/>
      <c r="O479" s="2"/>
      <c r="P479" s="2"/>
      <c r="Q479" s="2"/>
      <c r="R479" s="2"/>
    </row>
    <row r="480" spans="1:18" x14ac:dyDescent="0.35">
      <c r="A480" s="1">
        <f t="shared" si="7"/>
        <v>55062</v>
      </c>
      <c r="B480" s="3">
        <f>LDV!B481*'EV Saturation'!B481</f>
        <v>500480.56259760325</v>
      </c>
      <c r="C480" s="3">
        <f>LDV!C481*'EV Saturation'!C481</f>
        <v>139651.42068170203</v>
      </c>
      <c r="D480" s="3">
        <f>LDV!D481*'EV Saturation'!D481</f>
        <v>130392.30275475689</v>
      </c>
      <c r="E480" s="3">
        <f>LDV!E481*'EV Saturation'!E481</f>
        <v>1909.8937870478605</v>
      </c>
      <c r="F480" s="3">
        <f>LDV!F481*'EV Saturation'!F481</f>
        <v>1620.4308458584755</v>
      </c>
      <c r="N480" s="2"/>
      <c r="O480" s="2"/>
      <c r="P480" s="2"/>
      <c r="Q480" s="2"/>
      <c r="R480" s="2"/>
    </row>
    <row r="481" spans="1:18" x14ac:dyDescent="0.35">
      <c r="A481" s="1">
        <f t="shared" si="7"/>
        <v>55093</v>
      </c>
      <c r="B481" s="3">
        <f>LDV!B482*'EV Saturation'!B482</f>
        <v>502301.48722166824</v>
      </c>
      <c r="C481" s="3">
        <f>LDV!C482*'EV Saturation'!C482</f>
        <v>140475.50354511605</v>
      </c>
      <c r="D481" s="3">
        <f>LDV!D482*'EV Saturation'!D482</f>
        <v>130820.90711701561</v>
      </c>
      <c r="E481" s="3">
        <f>LDV!E482*'EV Saturation'!E482</f>
        <v>1919.9376108476201</v>
      </c>
      <c r="F481" s="3">
        <f>LDV!F482*'EV Saturation'!F482</f>
        <v>1628.7056659849789</v>
      </c>
      <c r="N481" s="2"/>
      <c r="O481" s="2"/>
      <c r="P481" s="2"/>
      <c r="Q481" s="2"/>
      <c r="R481" s="2"/>
    </row>
    <row r="482" spans="1:18" x14ac:dyDescent="0.35">
      <c r="A482" s="1">
        <f t="shared" si="7"/>
        <v>55123</v>
      </c>
      <c r="B482" s="3">
        <f>LDV!B483*'EV Saturation'!B483</f>
        <v>504067.746276722</v>
      </c>
      <c r="C482" s="3">
        <f>LDV!C483*'EV Saturation'!C483</f>
        <v>141362.06366613423</v>
      </c>
      <c r="D482" s="3">
        <f>LDV!D483*'EV Saturation'!D483</f>
        <v>131219.42189093566</v>
      </c>
      <c r="E482" s="3">
        <f>LDV!E483*'EV Saturation'!E483</f>
        <v>1929.9303888476356</v>
      </c>
      <c r="F482" s="3">
        <f>LDV!F483*'EV Saturation'!F483</f>
        <v>1636.982091282973</v>
      </c>
      <c r="N482" s="2"/>
      <c r="O482" s="2"/>
      <c r="P482" s="2"/>
      <c r="Q482" s="2"/>
      <c r="R482" s="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9333D-FF3A-4281-A0DD-9D544F2EE8FD}">
  <dimension ref="A1:K42"/>
  <sheetViews>
    <sheetView zoomScaleNormal="100" workbookViewId="0"/>
  </sheetViews>
  <sheetFormatPr defaultRowHeight="14.5" x14ac:dyDescent="0.35"/>
  <cols>
    <col min="2" max="6" width="12" customWidth="1"/>
  </cols>
  <sheetData>
    <row r="1" spans="1:9" x14ac:dyDescent="0.35">
      <c r="A1" s="13" t="s">
        <v>29</v>
      </c>
    </row>
    <row r="2" spans="1:9" x14ac:dyDescent="0.35">
      <c r="A2" s="4" t="s">
        <v>6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9" x14ac:dyDescent="0.35">
      <c r="A3">
        <v>2011</v>
      </c>
      <c r="B3" s="3">
        <v>6591.8</v>
      </c>
      <c r="C3" s="3">
        <v>1768.7</v>
      </c>
      <c r="D3" s="3">
        <v>1471.3</v>
      </c>
      <c r="E3" s="3">
        <v>18.290465363269767</v>
      </c>
      <c r="F3" s="3">
        <v>8.2664056121923277</v>
      </c>
      <c r="H3" t="s">
        <v>25</v>
      </c>
      <c r="I3" s="6" t="s">
        <v>28</v>
      </c>
    </row>
    <row r="4" spans="1:9" x14ac:dyDescent="0.35">
      <c r="A4">
        <v>2012</v>
      </c>
      <c r="B4" s="3">
        <v>7096.1</v>
      </c>
      <c r="C4" s="3">
        <v>1916.4</v>
      </c>
      <c r="D4" s="3">
        <v>1610</v>
      </c>
      <c r="E4" s="3">
        <v>20.106925444101531</v>
      </c>
      <c r="F4" s="3">
        <v>9.0873577043498219</v>
      </c>
      <c r="I4" t="s">
        <v>30</v>
      </c>
    </row>
    <row r="5" spans="1:9" x14ac:dyDescent="0.35">
      <c r="A5">
        <v>2013</v>
      </c>
      <c r="B5" s="3">
        <v>7387.8</v>
      </c>
      <c r="C5" s="3">
        <v>2025.4</v>
      </c>
      <c r="D5" s="3">
        <v>1716.2</v>
      </c>
      <c r="E5" s="3">
        <v>21.520499444600638</v>
      </c>
      <c r="F5" s="3">
        <v>9.7262247762856067</v>
      </c>
    </row>
    <row r="6" spans="1:9" x14ac:dyDescent="0.35">
      <c r="A6">
        <v>2014</v>
      </c>
      <c r="B6" s="3">
        <v>6185.3</v>
      </c>
      <c r="C6" s="3">
        <v>1683.1</v>
      </c>
      <c r="D6" s="3">
        <v>1476.6</v>
      </c>
      <c r="E6" s="3">
        <v>21.392229608686034</v>
      </c>
      <c r="F6" s="3">
        <v>9.6682530150198538</v>
      </c>
    </row>
    <row r="7" spans="1:9" x14ac:dyDescent="0.35">
      <c r="A7">
        <v>2015</v>
      </c>
      <c r="B7" s="3">
        <v>6811.9</v>
      </c>
      <c r="C7" s="3">
        <v>1890.8</v>
      </c>
      <c r="D7" s="3">
        <v>1563.3</v>
      </c>
      <c r="E7" s="3">
        <v>19.984957950683444</v>
      </c>
      <c r="F7" s="3">
        <v>9.0322342970405831</v>
      </c>
    </row>
    <row r="8" spans="1:9" x14ac:dyDescent="0.35">
      <c r="A8">
        <v>2016</v>
      </c>
      <c r="B8" s="3">
        <v>6782.2</v>
      </c>
      <c r="C8" s="3">
        <v>1910.1</v>
      </c>
      <c r="D8" s="3">
        <v>1577.7</v>
      </c>
      <c r="E8" s="3">
        <v>20.095434783975307</v>
      </c>
      <c r="F8" s="3">
        <v>9.082164481789949</v>
      </c>
    </row>
    <row r="9" spans="1:9" x14ac:dyDescent="0.35">
      <c r="A9">
        <v>2017</v>
      </c>
      <c r="B9" s="3">
        <v>6891.9</v>
      </c>
      <c r="C9" s="3">
        <v>1966.9</v>
      </c>
      <c r="D9" s="3">
        <v>1605.6</v>
      </c>
      <c r="E9" s="3">
        <v>20.293125923423524</v>
      </c>
      <c r="F9" s="3">
        <v>9.1715113142602096</v>
      </c>
    </row>
    <row r="10" spans="1:9" x14ac:dyDescent="0.35">
      <c r="A10">
        <v>2018</v>
      </c>
      <c r="B10" s="3">
        <v>6901.2</v>
      </c>
      <c r="C10" s="3">
        <v>1994.9</v>
      </c>
      <c r="D10" s="3">
        <v>1618.1</v>
      </c>
      <c r="E10" s="3">
        <v>20.475764056734334</v>
      </c>
      <c r="F10" s="3">
        <v>9.2723979387170719</v>
      </c>
    </row>
    <row r="11" spans="1:9" x14ac:dyDescent="0.35">
      <c r="A11">
        <v>2019</v>
      </c>
      <c r="B11" s="3">
        <f>B10*(1+$K$24)</f>
        <v>6977.1131999999989</v>
      </c>
      <c r="C11" s="3">
        <f t="shared" ref="C11:C29" si="0">C10*(1+$K$24)</f>
        <v>2016.8438999999998</v>
      </c>
      <c r="D11" s="3">
        <f t="shared" ref="D11:D29" si="1">D10*(1+$K$24)</f>
        <v>1635.8990999999996</v>
      </c>
      <c r="E11" s="3">
        <f t="shared" ref="E11:E29" si="2">E10*(1+$K$24)</f>
        <v>20.700997461358408</v>
      </c>
      <c r="F11" s="3">
        <f t="shared" ref="F11:F29" si="3">F10*(1+$K$24)</f>
        <v>9.3743943160429595</v>
      </c>
    </row>
    <row r="12" spans="1:9" x14ac:dyDescent="0.35">
      <c r="A12">
        <v>2020</v>
      </c>
      <c r="B12" s="3">
        <f t="shared" ref="B12:B29" si="4">B11*(1+$K$24)</f>
        <v>7053.8614451999983</v>
      </c>
      <c r="C12" s="3">
        <f t="shared" si="0"/>
        <v>2039.0291828999996</v>
      </c>
      <c r="D12" s="3">
        <f t="shared" si="1"/>
        <v>1653.8939900999994</v>
      </c>
      <c r="E12" s="3">
        <f t="shared" si="2"/>
        <v>20.92870843343335</v>
      </c>
      <c r="F12" s="3">
        <f t="shared" si="3"/>
        <v>9.4775126535194314</v>
      </c>
    </row>
    <row r="13" spans="1:9" x14ac:dyDescent="0.35">
      <c r="A13">
        <v>2021</v>
      </c>
      <c r="B13" s="3">
        <f t="shared" si="4"/>
        <v>7131.453921097198</v>
      </c>
      <c r="C13" s="3">
        <f t="shared" si="0"/>
        <v>2061.4585039118992</v>
      </c>
      <c r="D13" s="3">
        <f t="shared" si="1"/>
        <v>1672.0868239910992</v>
      </c>
      <c r="E13" s="3">
        <f t="shared" si="2"/>
        <v>21.158924226201115</v>
      </c>
      <c r="F13" s="3">
        <f t="shared" si="3"/>
        <v>9.5817652927081447</v>
      </c>
    </row>
    <row r="14" spans="1:9" x14ac:dyDescent="0.35">
      <c r="A14">
        <v>2022</v>
      </c>
      <c r="B14" s="3">
        <f t="shared" si="4"/>
        <v>7209.8999142292669</v>
      </c>
      <c r="C14" s="3">
        <f t="shared" si="0"/>
        <v>2084.1345474549298</v>
      </c>
      <c r="D14" s="3">
        <f t="shared" si="1"/>
        <v>1690.479779055001</v>
      </c>
      <c r="E14" s="3">
        <f t="shared" si="2"/>
        <v>21.391672392689326</v>
      </c>
      <c r="F14" s="3">
        <f t="shared" si="3"/>
        <v>9.6871647109279326</v>
      </c>
    </row>
    <row r="15" spans="1:9" x14ac:dyDescent="0.35">
      <c r="A15">
        <v>2023</v>
      </c>
      <c r="B15" s="3">
        <f t="shared" si="4"/>
        <v>7289.208813285788</v>
      </c>
      <c r="C15" s="3">
        <f t="shared" si="0"/>
        <v>2107.060027476934</v>
      </c>
      <c r="D15" s="3">
        <f t="shared" si="1"/>
        <v>1709.0750566246058</v>
      </c>
      <c r="E15" s="3">
        <f t="shared" si="2"/>
        <v>21.626980789008908</v>
      </c>
      <c r="F15" s="3">
        <f t="shared" si="3"/>
        <v>9.7937235227481381</v>
      </c>
    </row>
    <row r="16" spans="1:9" x14ac:dyDescent="0.35">
      <c r="A16">
        <v>2024</v>
      </c>
      <c r="B16" s="3">
        <f t="shared" si="4"/>
        <v>7369.3901102319305</v>
      </c>
      <c r="C16" s="3">
        <f t="shared" si="0"/>
        <v>2130.2376877791799</v>
      </c>
      <c r="D16" s="3">
        <f t="shared" si="1"/>
        <v>1727.8748822474763</v>
      </c>
      <c r="E16" s="3">
        <f t="shared" si="2"/>
        <v>21.864877577688002</v>
      </c>
      <c r="F16" s="3">
        <f t="shared" si="3"/>
        <v>9.9014544814983658</v>
      </c>
    </row>
    <row r="17" spans="1:11" x14ac:dyDescent="0.35">
      <c r="A17">
        <v>2025</v>
      </c>
      <c r="B17" s="3">
        <f t="shared" si="4"/>
        <v>7450.4534014444807</v>
      </c>
      <c r="C17" s="3">
        <f t="shared" si="0"/>
        <v>2153.6703023447508</v>
      </c>
      <c r="D17" s="3">
        <f t="shared" si="1"/>
        <v>1746.8815059521983</v>
      </c>
      <c r="E17" s="3">
        <f t="shared" si="2"/>
        <v>22.105391231042567</v>
      </c>
      <c r="F17" s="3">
        <f t="shared" si="3"/>
        <v>10.010370480794847</v>
      </c>
    </row>
    <row r="18" spans="1:11" x14ac:dyDescent="0.35">
      <c r="A18">
        <v>2026</v>
      </c>
      <c r="B18" s="3">
        <f t="shared" si="4"/>
        <v>7532.4083888603691</v>
      </c>
      <c r="C18" s="3">
        <f t="shared" si="0"/>
        <v>2177.3606756705426</v>
      </c>
      <c r="D18" s="3">
        <f t="shared" si="1"/>
        <v>1766.0972025176723</v>
      </c>
      <c r="E18" s="3">
        <f t="shared" si="2"/>
        <v>22.348550534584032</v>
      </c>
      <c r="F18" s="3">
        <f t="shared" si="3"/>
        <v>10.120484556083589</v>
      </c>
    </row>
    <row r="19" spans="1:11" x14ac:dyDescent="0.35">
      <c r="A19">
        <v>2027</v>
      </c>
      <c r="B19" s="3">
        <f t="shared" si="4"/>
        <v>7615.2648811378322</v>
      </c>
      <c r="C19" s="3">
        <f t="shared" si="0"/>
        <v>2201.3116431029184</v>
      </c>
      <c r="D19" s="3">
        <f t="shared" si="1"/>
        <v>1785.5242717453664</v>
      </c>
      <c r="E19" s="3">
        <f t="shared" si="2"/>
        <v>22.594384590464454</v>
      </c>
      <c r="F19" s="3">
        <f t="shared" si="3"/>
        <v>10.231809886200507</v>
      </c>
    </row>
    <row r="20" spans="1:11" x14ac:dyDescent="0.35">
      <c r="A20">
        <v>2028</v>
      </c>
      <c r="B20" s="3">
        <f t="shared" si="4"/>
        <v>7699.0327948303475</v>
      </c>
      <c r="C20" s="3">
        <f t="shared" si="0"/>
        <v>2225.5260711770502</v>
      </c>
      <c r="D20" s="3">
        <f t="shared" si="1"/>
        <v>1805.1650387345653</v>
      </c>
      <c r="E20" s="3">
        <f t="shared" si="2"/>
        <v>22.842922820959561</v>
      </c>
      <c r="F20" s="3">
        <f t="shared" si="3"/>
        <v>10.344359794948712</v>
      </c>
    </row>
    <row r="21" spans="1:11" x14ac:dyDescent="0.35">
      <c r="A21">
        <v>2029</v>
      </c>
      <c r="B21" s="3">
        <f t="shared" si="4"/>
        <v>7783.7221555734804</v>
      </c>
      <c r="C21" s="3">
        <f t="shared" si="0"/>
        <v>2250.0068579599974</v>
      </c>
      <c r="D21" s="3">
        <f t="shared" si="1"/>
        <v>1825.0218541606453</v>
      </c>
      <c r="E21" s="3">
        <f t="shared" si="2"/>
        <v>23.094194971990113</v>
      </c>
      <c r="F21" s="3">
        <f t="shared" si="3"/>
        <v>10.458147752693147</v>
      </c>
    </row>
    <row r="22" spans="1:11" x14ac:dyDescent="0.35">
      <c r="A22">
        <v>2030</v>
      </c>
      <c r="B22" s="3">
        <f t="shared" si="4"/>
        <v>7869.343099284788</v>
      </c>
      <c r="C22" s="3">
        <f t="shared" si="0"/>
        <v>2274.7569333975571</v>
      </c>
      <c r="D22" s="3">
        <f t="shared" si="1"/>
        <v>1845.0970945564122</v>
      </c>
      <c r="E22" s="3">
        <f t="shared" si="2"/>
        <v>23.348231116682001</v>
      </c>
      <c r="F22" s="3">
        <f t="shared" si="3"/>
        <v>10.57318737797277</v>
      </c>
    </row>
    <row r="23" spans="1:11" x14ac:dyDescent="0.35">
      <c r="A23">
        <v>2031</v>
      </c>
      <c r="B23" s="3">
        <f t="shared" si="4"/>
        <v>7955.9058733769198</v>
      </c>
      <c r="C23" s="3">
        <f t="shared" si="0"/>
        <v>2299.7792596649301</v>
      </c>
      <c r="D23" s="3">
        <f t="shared" si="1"/>
        <v>1865.3931625965326</v>
      </c>
      <c r="E23" s="3">
        <f t="shared" si="2"/>
        <v>23.6050616589655</v>
      </c>
      <c r="F23" s="3">
        <f t="shared" si="3"/>
        <v>10.68949243913047</v>
      </c>
      <c r="H23" t="s">
        <v>25</v>
      </c>
      <c r="I23" s="6" t="s">
        <v>7</v>
      </c>
    </row>
    <row r="24" spans="1:11" x14ac:dyDescent="0.35">
      <c r="A24">
        <v>2032</v>
      </c>
      <c r="B24" s="3">
        <f t="shared" si="4"/>
        <v>8043.4208379840647</v>
      </c>
      <c r="C24" s="3">
        <f t="shared" si="0"/>
        <v>2325.076831521244</v>
      </c>
      <c r="D24" s="3">
        <f t="shared" si="1"/>
        <v>1885.9124873850942</v>
      </c>
      <c r="E24" s="3">
        <f t="shared" si="2"/>
        <v>23.864717337214117</v>
      </c>
      <c r="F24" s="3">
        <f t="shared" si="3"/>
        <v>10.807076855960904</v>
      </c>
      <c r="H24" t="s">
        <v>8</v>
      </c>
      <c r="K24" s="17">
        <v>1.0999999999999999E-2</v>
      </c>
    </row>
    <row r="25" spans="1:11" x14ac:dyDescent="0.35">
      <c r="A25">
        <v>2033</v>
      </c>
      <c r="B25" s="3">
        <f t="shared" si="4"/>
        <v>8131.8984672018887</v>
      </c>
      <c r="C25" s="3">
        <f t="shared" si="0"/>
        <v>2350.6526766679776</v>
      </c>
      <c r="D25" s="3">
        <f t="shared" si="1"/>
        <v>1906.65752474633</v>
      </c>
      <c r="E25" s="3">
        <f t="shared" si="2"/>
        <v>24.127229227923468</v>
      </c>
      <c r="F25" s="3">
        <f t="shared" si="3"/>
        <v>10.925954701376472</v>
      </c>
      <c r="H25" t="s">
        <v>9</v>
      </c>
      <c r="K25" s="17">
        <v>7.0000000000000001E-3</v>
      </c>
    </row>
    <row r="26" spans="1:11" x14ac:dyDescent="0.35">
      <c r="A26">
        <v>2034</v>
      </c>
      <c r="B26" s="3">
        <f t="shared" si="4"/>
        <v>8221.3493503411082</v>
      </c>
      <c r="C26" s="3">
        <f t="shared" si="0"/>
        <v>2376.509856111325</v>
      </c>
      <c r="D26" s="3">
        <f t="shared" si="1"/>
        <v>1927.6307575185394</v>
      </c>
      <c r="E26" s="3">
        <f t="shared" si="2"/>
        <v>24.392628749430624</v>
      </c>
      <c r="F26" s="3">
        <f t="shared" si="3"/>
        <v>11.046140203091612</v>
      </c>
      <c r="H26" t="s">
        <v>10</v>
      </c>
      <c r="K26" s="7">
        <f>(K25*(A39-A10)-((A29-A10)*K24))/(A39-A29)</f>
        <v>-5.9999999999999778E-4</v>
      </c>
    </row>
    <row r="27" spans="1:11" x14ac:dyDescent="0.35">
      <c r="A27">
        <v>2035</v>
      </c>
      <c r="B27" s="3">
        <f t="shared" si="4"/>
        <v>8311.7841931948587</v>
      </c>
      <c r="C27" s="3">
        <f t="shared" si="0"/>
        <v>2402.6514645285492</v>
      </c>
      <c r="D27" s="3">
        <f t="shared" si="1"/>
        <v>1948.8346958512432</v>
      </c>
      <c r="E27" s="3">
        <f t="shared" si="2"/>
        <v>24.66094766567436</v>
      </c>
      <c r="F27" s="3">
        <f t="shared" si="3"/>
        <v>11.167647745325619</v>
      </c>
    </row>
    <row r="28" spans="1:11" x14ac:dyDescent="0.35">
      <c r="A28">
        <v>2036</v>
      </c>
      <c r="B28" s="3">
        <f t="shared" si="4"/>
        <v>8403.2138193200008</v>
      </c>
      <c r="C28" s="3">
        <f t="shared" si="0"/>
        <v>2429.0806306383629</v>
      </c>
      <c r="D28" s="3">
        <f t="shared" si="1"/>
        <v>1970.2718775056067</v>
      </c>
      <c r="E28" s="3">
        <f t="shared" si="2"/>
        <v>24.932218089996777</v>
      </c>
      <c r="F28" s="3">
        <f t="shared" si="3"/>
        <v>11.2904918705242</v>
      </c>
    </row>
    <row r="29" spans="1:11" x14ac:dyDescent="0.35">
      <c r="A29" s="8">
        <v>2037</v>
      </c>
      <c r="B29" s="9">
        <f t="shared" si="4"/>
        <v>8495.6491713325195</v>
      </c>
      <c r="C29" s="9">
        <f t="shared" si="0"/>
        <v>2455.8005175753847</v>
      </c>
      <c r="D29" s="9">
        <f t="shared" si="1"/>
        <v>1991.9448681581682</v>
      </c>
      <c r="E29" s="9">
        <f t="shared" si="2"/>
        <v>25.206472488986741</v>
      </c>
      <c r="F29" s="9">
        <f t="shared" si="3"/>
        <v>11.414687281099965</v>
      </c>
    </row>
    <row r="30" spans="1:11" x14ac:dyDescent="0.35">
      <c r="A30">
        <v>2038</v>
      </c>
      <c r="B30" s="3">
        <f t="shared" ref="B30:B42" si="5">B29*(1+$K$26)</f>
        <v>8490.5517818297194</v>
      </c>
      <c r="C30" s="3">
        <f t="shared" ref="C30:C42" si="6">C29*(1+$K$26)</f>
        <v>2454.3270372648394</v>
      </c>
      <c r="D30" s="3">
        <f t="shared" ref="D30:D42" si="7">D29*(1+$K$26)</f>
        <v>1990.7497012372733</v>
      </c>
      <c r="E30" s="3">
        <f t="shared" ref="E30:E42" si="8">E29*(1+$K$26)</f>
        <v>25.191348605493346</v>
      </c>
      <c r="F30" s="3">
        <f t="shared" ref="F30:F42" si="9">F29*(1+$K$26)</f>
        <v>11.407838468731304</v>
      </c>
    </row>
    <row r="31" spans="1:11" x14ac:dyDescent="0.35">
      <c r="A31">
        <v>2039</v>
      </c>
      <c r="B31" s="3">
        <f t="shared" si="5"/>
        <v>8485.4574507606212</v>
      </c>
      <c r="C31" s="3">
        <f t="shared" si="6"/>
        <v>2452.8544410424806</v>
      </c>
      <c r="D31" s="3">
        <f t="shared" si="7"/>
        <v>1989.5552514165308</v>
      </c>
      <c r="E31" s="3">
        <f t="shared" si="8"/>
        <v>25.176233796330049</v>
      </c>
      <c r="F31" s="3">
        <f t="shared" si="9"/>
        <v>11.400993765650066</v>
      </c>
    </row>
    <row r="32" spans="1:11" x14ac:dyDescent="0.35">
      <c r="A32">
        <v>2040</v>
      </c>
      <c r="B32" s="3">
        <f t="shared" si="5"/>
        <v>8480.3661762901647</v>
      </c>
      <c r="C32" s="3">
        <f t="shared" si="6"/>
        <v>2451.3827283778551</v>
      </c>
      <c r="D32" s="3">
        <f t="shared" si="7"/>
        <v>1988.3615182656808</v>
      </c>
      <c r="E32" s="3">
        <f t="shared" si="8"/>
        <v>25.161128056052249</v>
      </c>
      <c r="F32" s="3">
        <f t="shared" si="9"/>
        <v>11.394153169390675</v>
      </c>
    </row>
    <row r="33" spans="1:8" x14ac:dyDescent="0.35">
      <c r="A33">
        <v>2041</v>
      </c>
      <c r="B33" s="3">
        <f t="shared" si="5"/>
        <v>8475.2779565843903</v>
      </c>
      <c r="C33" s="3">
        <f t="shared" si="6"/>
        <v>2449.9118987408283</v>
      </c>
      <c r="D33" s="3">
        <f t="shared" si="7"/>
        <v>1987.1685013547215</v>
      </c>
      <c r="E33" s="3">
        <f t="shared" si="8"/>
        <v>25.146031379218616</v>
      </c>
      <c r="F33" s="3">
        <f t="shared" si="9"/>
        <v>11.387316677489039</v>
      </c>
    </row>
    <row r="34" spans="1:8" x14ac:dyDescent="0.35">
      <c r="A34">
        <v>2042</v>
      </c>
      <c r="B34" s="3">
        <f t="shared" si="5"/>
        <v>8470.1927898104386</v>
      </c>
      <c r="C34" s="3">
        <f t="shared" si="6"/>
        <v>2448.4419516015837</v>
      </c>
      <c r="D34" s="3">
        <f t="shared" si="7"/>
        <v>1985.9762002539085</v>
      </c>
      <c r="E34" s="3">
        <f t="shared" si="8"/>
        <v>25.130943760391084</v>
      </c>
      <c r="F34" s="3">
        <f t="shared" si="9"/>
        <v>11.380484287482545</v>
      </c>
    </row>
    <row r="35" spans="1:8" x14ac:dyDescent="0.35">
      <c r="A35">
        <v>2043</v>
      </c>
      <c r="B35" s="3">
        <f t="shared" si="5"/>
        <v>8465.1106741365511</v>
      </c>
      <c r="C35" s="3">
        <f t="shared" si="6"/>
        <v>2446.9728864306226</v>
      </c>
      <c r="D35" s="3">
        <f t="shared" si="7"/>
        <v>1984.784614533756</v>
      </c>
      <c r="E35" s="3">
        <f t="shared" si="8"/>
        <v>25.115865194134848</v>
      </c>
      <c r="F35" s="3">
        <f t="shared" si="9"/>
        <v>11.373655996910056</v>
      </c>
    </row>
    <row r="36" spans="1:8" x14ac:dyDescent="0.35">
      <c r="A36">
        <v>2044</v>
      </c>
      <c r="B36" s="3">
        <f t="shared" si="5"/>
        <v>8460.0316077320695</v>
      </c>
      <c r="C36" s="3">
        <f t="shared" si="6"/>
        <v>2445.504702698764</v>
      </c>
      <c r="D36" s="3">
        <f t="shared" si="7"/>
        <v>1983.5937437650357</v>
      </c>
      <c r="E36" s="3">
        <f t="shared" si="8"/>
        <v>25.100795675018365</v>
      </c>
      <c r="F36" s="3">
        <f t="shared" si="9"/>
        <v>11.366831803311909</v>
      </c>
    </row>
    <row r="37" spans="1:8" x14ac:dyDescent="0.35">
      <c r="A37">
        <v>2045</v>
      </c>
      <c r="B37" s="3">
        <f t="shared" si="5"/>
        <v>8454.9555887674305</v>
      </c>
      <c r="C37" s="3">
        <f t="shared" si="6"/>
        <v>2444.0373998771447</v>
      </c>
      <c r="D37" s="3">
        <f t="shared" si="7"/>
        <v>1982.4035875187765</v>
      </c>
      <c r="E37" s="3">
        <f t="shared" si="8"/>
        <v>25.085735197613353</v>
      </c>
      <c r="F37" s="3">
        <f t="shared" si="9"/>
        <v>11.360011704229921</v>
      </c>
    </row>
    <row r="38" spans="1:8" x14ac:dyDescent="0.35">
      <c r="A38">
        <v>2046</v>
      </c>
      <c r="B38" s="3">
        <f t="shared" si="5"/>
        <v>8449.8826154141698</v>
      </c>
      <c r="C38" s="3">
        <f t="shared" si="6"/>
        <v>2442.5709774372185</v>
      </c>
      <c r="D38" s="3">
        <f t="shared" si="7"/>
        <v>1981.214145366265</v>
      </c>
      <c r="E38" s="3">
        <f t="shared" si="8"/>
        <v>25.070683756494784</v>
      </c>
      <c r="F38" s="3">
        <f t="shared" si="9"/>
        <v>11.353195697207383</v>
      </c>
    </row>
    <row r="39" spans="1:8" x14ac:dyDescent="0.35">
      <c r="A39" s="8">
        <v>2047</v>
      </c>
      <c r="B39" s="9">
        <f t="shared" si="5"/>
        <v>8444.8126858449214</v>
      </c>
      <c r="C39" s="9">
        <f t="shared" si="6"/>
        <v>2441.105434850756</v>
      </c>
      <c r="D39" s="9">
        <f t="shared" si="7"/>
        <v>1980.0254168790452</v>
      </c>
      <c r="E39" s="9">
        <f t="shared" si="8"/>
        <v>25.055641346240886</v>
      </c>
      <c r="F39" s="9">
        <f t="shared" si="9"/>
        <v>11.346383779789058</v>
      </c>
    </row>
    <row r="40" spans="1:8" x14ac:dyDescent="0.35">
      <c r="A40">
        <v>2048</v>
      </c>
      <c r="B40" s="3">
        <f t="shared" si="5"/>
        <v>8439.7457982334145</v>
      </c>
      <c r="C40" s="3">
        <f t="shared" si="6"/>
        <v>2439.6407715898454</v>
      </c>
      <c r="D40" s="3">
        <f t="shared" si="7"/>
        <v>1978.8374016289176</v>
      </c>
      <c r="E40" s="3">
        <f t="shared" si="8"/>
        <v>25.040607961433139</v>
      </c>
      <c r="F40" s="3">
        <f t="shared" si="9"/>
        <v>11.339575949521183</v>
      </c>
      <c r="H40" t="s">
        <v>11</v>
      </c>
    </row>
    <row r="41" spans="1:8" x14ac:dyDescent="0.35">
      <c r="A41">
        <v>2049</v>
      </c>
      <c r="B41" s="3">
        <f t="shared" si="5"/>
        <v>8434.6819507544733</v>
      </c>
      <c r="C41" s="3">
        <f t="shared" si="6"/>
        <v>2438.1769871268912</v>
      </c>
      <c r="D41" s="3">
        <f t="shared" si="7"/>
        <v>1977.6500991879402</v>
      </c>
      <c r="E41" s="3">
        <f t="shared" si="8"/>
        <v>25.025583596656279</v>
      </c>
      <c r="F41" s="3">
        <f t="shared" si="9"/>
        <v>11.332772203951469</v>
      </c>
    </row>
    <row r="42" spans="1:8" x14ac:dyDescent="0.35">
      <c r="A42">
        <v>2050</v>
      </c>
      <c r="B42" s="3">
        <f t="shared" si="5"/>
        <v>8429.6211415840207</v>
      </c>
      <c r="C42" s="3">
        <f t="shared" si="6"/>
        <v>2436.7140809346151</v>
      </c>
      <c r="D42" s="3">
        <f t="shared" si="7"/>
        <v>1976.4635091284274</v>
      </c>
      <c r="E42" s="3">
        <f t="shared" si="8"/>
        <v>25.010568246498284</v>
      </c>
      <c r="F42" s="3">
        <f t="shared" si="9"/>
        <v>11.325972540629097</v>
      </c>
    </row>
  </sheetData>
  <hyperlinks>
    <hyperlink ref="I23" r:id="rId1" xr:uid="{DEB82A38-224E-459D-B5EA-E6EA5D047335}"/>
    <hyperlink ref="I3" r:id="rId2" xr:uid="{9596B56F-F7B3-499C-94E7-3E18F608BB08}"/>
  </hyperlinks>
  <pageMargins left="0.7" right="0.7" top="0.75" bottom="0.75" header="0.3" footer="0.3"/>
  <pageSetup scale="95" orientation="portrait" horizontalDpi="1200" verticalDpi="1200" r:id="rId3"/>
  <colBreaks count="1" manualBreakCount="1">
    <brk id="6" max="41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581367-81DA-4153-84DD-8221E4F9DE2B}">
  <dimension ref="A1:N46"/>
  <sheetViews>
    <sheetView zoomScaleNormal="100" workbookViewId="0"/>
  </sheetViews>
  <sheetFormatPr defaultRowHeight="14.5" x14ac:dyDescent="0.35"/>
  <cols>
    <col min="2" max="6" width="12.1796875" customWidth="1"/>
    <col min="7" max="7" width="3.6328125" customWidth="1"/>
    <col min="8" max="12" width="11.90625" customWidth="1"/>
    <col min="13" max="13" width="3.6328125" customWidth="1"/>
    <col min="14" max="14" width="12.36328125" customWidth="1"/>
  </cols>
  <sheetData>
    <row r="1" spans="1:14" x14ac:dyDescent="0.35">
      <c r="B1" s="12" t="s">
        <v>26</v>
      </c>
      <c r="C1" s="12"/>
      <c r="D1" s="12"/>
      <c r="E1" s="12"/>
      <c r="F1" s="12"/>
      <c r="H1" s="12" t="s">
        <v>27</v>
      </c>
      <c r="I1" s="12"/>
      <c r="J1" s="12"/>
      <c r="K1" s="12"/>
      <c r="L1" s="12"/>
    </row>
    <row r="2" spans="1:14" x14ac:dyDescent="0.35">
      <c r="A2" s="4" t="s">
        <v>6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H2" s="4" t="s">
        <v>1</v>
      </c>
      <c r="I2" s="4" t="s">
        <v>2</v>
      </c>
      <c r="J2" s="4" t="s">
        <v>3</v>
      </c>
      <c r="K2" s="4" t="s">
        <v>4</v>
      </c>
      <c r="L2" s="4" t="s">
        <v>5</v>
      </c>
      <c r="M2" s="4"/>
    </row>
    <row r="3" spans="1:14" x14ac:dyDescent="0.35">
      <c r="A3">
        <v>2011</v>
      </c>
      <c r="B3" s="10">
        <v>33.636363636363633</v>
      </c>
      <c r="C3" s="10">
        <v>33.333333333333336</v>
      </c>
      <c r="D3" s="10">
        <v>33.882352941176471</v>
      </c>
      <c r="E3" s="10">
        <v>34</v>
      </c>
      <c r="F3" s="10">
        <v>34</v>
      </c>
      <c r="H3" s="10">
        <f>(B3*'Annual VMT'!B3)*10000/VLOOKUP(DATE($A3,12,1),LDV!$A:$B,2,FALSE)</f>
        <v>3692.652004559633</v>
      </c>
      <c r="I3" s="10">
        <f>(C3*'Annual VMT'!C3)*10000/VLOOKUP(DATE($A3,12,1),LDV!$A:$C,3,FALSE)</f>
        <v>3679.9157782604721</v>
      </c>
      <c r="J3" s="10">
        <f>(D3*'Annual VMT'!D3)*10000/VLOOKUP(DATE($A3,12,1),LDV!$A:$D,4,FALSE)</f>
        <v>3496.5220491466957</v>
      </c>
      <c r="K3" s="10">
        <f>(E3*'Annual VMT'!E3)*10000/VLOOKUP(DATE($A3,12,1),LDV!$A:$E,5,FALSE)</f>
        <v>1723.8587073887597</v>
      </c>
      <c r="L3" s="10">
        <f>(F3*'Annual VMT'!F3)*10000/VLOOKUP(DATE($A3,12,1),LDV!$A:$F,6,FALSE)</f>
        <v>1244.097641277649</v>
      </c>
    </row>
    <row r="4" spans="1:14" x14ac:dyDescent="0.35">
      <c r="A4">
        <v>2012</v>
      </c>
      <c r="B4" s="10">
        <v>33.65734265734266</v>
      </c>
      <c r="C4" s="10">
        <v>33.733333333333334</v>
      </c>
      <c r="D4" s="10">
        <v>34.444444444444443</v>
      </c>
      <c r="E4" s="10">
        <v>34</v>
      </c>
      <c r="F4" s="10">
        <v>34</v>
      </c>
      <c r="H4" s="10">
        <f>(B4*'Annual VMT'!B4)*10000/VLOOKUP(DATE($A4,12,1),LDV!$A:$B,2,FALSE)</f>
        <v>3742.6583179492004</v>
      </c>
      <c r="I4" s="10">
        <f>(C4*'Annual VMT'!C4)*10000/VLOOKUP(DATE($A4,12,1),LDV!$A:$C,3,FALSE)</f>
        <v>3714.3375889132758</v>
      </c>
      <c r="J4" s="10">
        <f>(D4*'Annual VMT'!D4)*10000/VLOOKUP(DATE($A4,12,1),LDV!$A:$D,4,FALSE)</f>
        <v>3547.9202022754989</v>
      </c>
      <c r="K4" s="10">
        <f>(E4*'Annual VMT'!E4)*10000/VLOOKUP(DATE($A4,12,1),LDV!$A:$E,5,FALSE)</f>
        <v>1728.5816079569483</v>
      </c>
      <c r="L4" s="10">
        <f>(F4*'Annual VMT'!F4)*10000/VLOOKUP(DATE($A4,12,1),LDV!$A:$F,6,FALSE)</f>
        <v>1247.5061279660811</v>
      </c>
    </row>
    <row r="5" spans="1:14" x14ac:dyDescent="0.35">
      <c r="A5">
        <v>2013</v>
      </c>
      <c r="B5" s="10">
        <v>32.075536480686694</v>
      </c>
      <c r="C5" s="10">
        <v>32.74</v>
      </c>
      <c r="D5" s="10">
        <v>31.482352941176469</v>
      </c>
      <c r="E5" s="10">
        <v>29</v>
      </c>
      <c r="F5" s="10">
        <v>29</v>
      </c>
      <c r="H5" s="10">
        <f>(B5*'Annual VMT'!B5)*10000/VLOOKUP(DATE($A5,12,1),LDV!$A:$B,2,FALSE)</f>
        <v>3592.4600858369095</v>
      </c>
      <c r="I5" s="10">
        <f>(C5*'Annual VMT'!C5)*10000/VLOOKUP(DATE($A5,12,1),LDV!$A:$C,3,FALSE)</f>
        <v>3579.9211799257146</v>
      </c>
      <c r="J5" s="10">
        <f>(D5*'Annual VMT'!D5)*10000/VLOOKUP(DATE($A5,12,1),LDV!$A:$D,4,FALSE)</f>
        <v>3220.8386155012658</v>
      </c>
      <c r="K5" s="10">
        <f>(E5*'Annual VMT'!E5)*10000/VLOOKUP(DATE($A5,12,1),LDV!$A:$E,5,FALSE)</f>
        <v>1470.3500739492367</v>
      </c>
      <c r="L5" s="10">
        <f>(F5*'Annual VMT'!F5)*10000/VLOOKUP(DATE($A5,12,1),LDV!$A:$F,6,FALSE)</f>
        <v>1061.142105795642</v>
      </c>
    </row>
    <row r="6" spans="1:14" x14ac:dyDescent="0.35">
      <c r="A6">
        <v>2014</v>
      </c>
      <c r="B6" s="10">
        <v>31.554794520547944</v>
      </c>
      <c r="C6" s="10">
        <v>32.096385542168676</v>
      </c>
      <c r="D6" s="10">
        <v>30.894957983193276</v>
      </c>
      <c r="E6" s="10">
        <v>30</v>
      </c>
      <c r="F6" s="10">
        <v>30</v>
      </c>
      <c r="H6" s="10">
        <f>(B6*'Annual VMT'!B6)*10000/VLOOKUP(DATE($A6,12,1),LDV!$A:$B,2,FALSE)</f>
        <v>2963.2489018977344</v>
      </c>
      <c r="I6" s="10">
        <f>(C6*'Annual VMT'!C6)*10000/VLOOKUP(DATE($A6,12,1),LDV!$A:$C,3,FALSE)</f>
        <v>2929.1019089098354</v>
      </c>
      <c r="J6" s="10">
        <f>(D6*'Annual VMT'!D6)*10000/VLOOKUP(DATE($A6,12,1),LDV!$A:$D,4,FALSE)</f>
        <v>2735.7767302444031</v>
      </c>
      <c r="K6" s="10">
        <f>(E6*'Annual VMT'!E6)*10000/VLOOKUP(DATE($A6,12,1),LDV!$A:$E,5,FALSE)</f>
        <v>1521.0518006371412</v>
      </c>
      <c r="L6" s="10">
        <f>(F6*'Annual VMT'!F6)*10000/VLOOKUP(DATE($A6,12,1),LDV!$A:$F,6,FALSE)</f>
        <v>1097.7332128920434</v>
      </c>
    </row>
    <row r="7" spans="1:14" x14ac:dyDescent="0.35">
      <c r="A7">
        <v>2015</v>
      </c>
      <c r="B7" s="10">
        <v>31.321321321321321</v>
      </c>
      <c r="C7" s="10">
        <v>32.020000000000003</v>
      </c>
      <c r="D7" s="10">
        <v>30.834415584415584</v>
      </c>
      <c r="E7" s="10">
        <v>30</v>
      </c>
      <c r="F7" s="10">
        <v>30</v>
      </c>
      <c r="H7" s="10">
        <f>(B7*'Annual VMT'!B7)*10000/VLOOKUP(DATE($A7,12,1),LDV!$A:$B,2,FALSE)</f>
        <v>3406.2024443422315</v>
      </c>
      <c r="I7" s="10">
        <f>(C7*'Annual VMT'!C7)*10000/VLOOKUP(DATE($A7,12,1),LDV!$A:$C,3,FALSE)</f>
        <v>3442.8815303865204</v>
      </c>
      <c r="J7" s="10">
        <f>(D7*'Annual VMT'!D7)*10000/VLOOKUP(DATE($A7,12,1),LDV!$A:$D,4,FALSE)</f>
        <v>3094.2901878465309</v>
      </c>
      <c r="K7" s="10">
        <f>(E7*'Annual VMT'!E7)*10000/VLOOKUP(DATE($A7,12,1),LDV!$A:$E,5,FALSE)</f>
        <v>1521.051800637141</v>
      </c>
      <c r="L7" s="10">
        <f>(F7*'Annual VMT'!F7)*10000/VLOOKUP(DATE($A7,12,1),LDV!$A:$F,6,FALSE)</f>
        <v>1097.7332128920434</v>
      </c>
    </row>
    <row r="8" spans="1:14" x14ac:dyDescent="0.35">
      <c r="A8">
        <v>2016</v>
      </c>
      <c r="B8" s="10">
        <v>31.412157648630593</v>
      </c>
      <c r="C8" s="10">
        <v>32.236111111111114</v>
      </c>
      <c r="D8" s="10">
        <v>30.909685863874344</v>
      </c>
      <c r="E8" s="10">
        <v>30</v>
      </c>
      <c r="F8" s="10">
        <v>30</v>
      </c>
      <c r="H8" s="10">
        <f>(B8*'Annual VMT'!B8)*10000/VLOOKUP(DATE($A8,12,1),LDV!$A:$B,2,FALSE)</f>
        <v>3385.1252654244749</v>
      </c>
      <c r="I8" s="10">
        <f>(C8*'Annual VMT'!C8)*10000/VLOOKUP(DATE($A8,12,1),LDV!$A:$C,3,FALSE)</f>
        <v>3487.0622120033149</v>
      </c>
      <c r="J8" s="10">
        <f>(D8*'Annual VMT'!D8)*10000/VLOOKUP(DATE($A8,12,1),LDV!$A:$D,4,FALSE)</f>
        <v>3121.7351925452244</v>
      </c>
      <c r="K8" s="10">
        <f>(E8*'Annual VMT'!E8)*10000/VLOOKUP(DATE($A8,12,1),LDV!$A:$E,5,FALSE)</f>
        <v>1525.2190658443662</v>
      </c>
      <c r="L8" s="10">
        <f>(F8*'Annual VMT'!F8)*10000/VLOOKUP(DATE($A8,12,1),LDV!$A:$F,6,FALSE)</f>
        <v>1100.7407011465421</v>
      </c>
    </row>
    <row r="9" spans="1:14" x14ac:dyDescent="0.35">
      <c r="A9">
        <v>2017</v>
      </c>
      <c r="B9" s="10">
        <v>31.448128610901783</v>
      </c>
      <c r="C9" s="10">
        <v>31.565610859728508</v>
      </c>
      <c r="D9" s="10">
        <v>30.941176470588236</v>
      </c>
      <c r="E9" s="10">
        <v>30</v>
      </c>
      <c r="F9" s="10">
        <v>30</v>
      </c>
      <c r="H9" s="10">
        <f>(B9*'Annual VMT'!B9)*10000/VLOOKUP(DATE($A9,12,1),LDV!$A:$B,2,FALSE)</f>
        <v>3400.5751515791667</v>
      </c>
      <c r="I9" s="10">
        <f>(C9*'Annual VMT'!C9)*10000/VLOOKUP(DATE($A9,12,1),LDV!$A:$C,3,FALSE)</f>
        <v>3416.8413985151929</v>
      </c>
      <c r="J9" s="10">
        <f>(D9*'Annual VMT'!D9)*10000/VLOOKUP(DATE($A9,12,1),LDV!$A:$D,4,FALSE)</f>
        <v>3140.591576876307</v>
      </c>
      <c r="K9" s="10">
        <f>(E9*'Annual VMT'!E9)*10000/VLOOKUP(DATE($A9,12,1),LDV!$A:$E,5,FALSE)</f>
        <v>1521.051800637141</v>
      </c>
      <c r="L9" s="10">
        <f>(F9*'Annual VMT'!F9)*10000/VLOOKUP(DATE($A9,12,1),LDV!$A:$F,6,FALSE)</f>
        <v>1097.7332128920436</v>
      </c>
      <c r="N9" s="4" t="s">
        <v>51</v>
      </c>
    </row>
    <row r="10" spans="1:14" x14ac:dyDescent="0.35">
      <c r="A10">
        <v>2018</v>
      </c>
      <c r="B10" s="10">
        <v>31.298221878623888</v>
      </c>
      <c r="C10" s="10">
        <v>31.156739811912225</v>
      </c>
      <c r="D10" s="10">
        <v>30.887966804979254</v>
      </c>
      <c r="E10" s="10">
        <v>30</v>
      </c>
      <c r="F10" s="10">
        <v>30</v>
      </c>
      <c r="H10" s="10">
        <f>(B10*'Annual VMT'!B10)*10000/VLOOKUP(DATE($A10,12,1),LDV!$A:$B,2,FALSE)</f>
        <v>3368.4631492816775</v>
      </c>
      <c r="I10" s="10">
        <f>(C10*'Annual VMT'!C10)*10000/VLOOKUP(DATE($A10,12,1),LDV!$A:$C,3,FALSE)</f>
        <v>3373.6941943508327</v>
      </c>
      <c r="J10" s="10">
        <f>(D10*'Annual VMT'!D10)*10000/VLOOKUP(DATE($A10,12,1),LDV!$A:$D,4,FALSE)</f>
        <v>3145.4965932363993</v>
      </c>
      <c r="K10" s="10">
        <f>(E10*'Annual VMT'!E10)*10000/VLOOKUP(DATE($A10,12,1),LDV!$A:$E,5,FALSE)</f>
        <v>1522.0388137158557</v>
      </c>
      <c r="L10" s="10">
        <f>(F10*'Annual VMT'!F10)*10000/VLOOKUP(DATE($A10,12,1),LDV!$A:$F,6,FALSE)</f>
        <v>1095.2127038661222</v>
      </c>
      <c r="N10" s="4" t="s">
        <v>52</v>
      </c>
    </row>
    <row r="11" spans="1:14" x14ac:dyDescent="0.35">
      <c r="A11">
        <v>2019</v>
      </c>
      <c r="B11" s="10">
        <f>B10*(1+N11)</f>
        <v>31.172727720458692</v>
      </c>
      <c r="C11" s="10">
        <f>C10*(1+N11)</f>
        <v>31.031812943892977</v>
      </c>
      <c r="D11" s="10">
        <f>D10*(1+$N11)</f>
        <v>30.764117616144894</v>
      </c>
      <c r="E11" s="10">
        <f t="shared" ref="E11:E42" si="0">E10*(1+$N11)</f>
        <v>29.879711225782856</v>
      </c>
      <c r="F11" s="10">
        <f t="shared" ref="F11:F42" si="1">F10*(1+$N11)</f>
        <v>29.879711225782856</v>
      </c>
      <c r="H11" s="10">
        <f>(B11*'Annual VMT'!B11)*10000/VLOOKUP(DATE($A11,12,1),LDV!$A:$B,2,FALSE)</f>
        <v>3409.7985094141391</v>
      </c>
      <c r="I11" s="10">
        <f>(C11*'Annual VMT'!C11)*10000/VLOOKUP(DATE($A11,12,1),LDV!$A:$C,3,FALSE)</f>
        <v>3315.3619856667078</v>
      </c>
      <c r="J11" s="10">
        <f>(D11*'Annual VMT'!D11)*10000/VLOOKUP(DATE($A11,12,1),LDV!$A:$D,4,FALSE)</f>
        <v>3159.3233331439346</v>
      </c>
      <c r="K11" s="10">
        <f>(E11*'Annual VMT'!E11)*10000/VLOOKUP(DATE($A11,12,1),LDV!$A:$E,5,FALSE)</f>
        <v>1528.3946621050652</v>
      </c>
      <c r="L11" s="10">
        <f>(F11*'Annual VMT'!F11)*10000/VLOOKUP(DATE($A11,12,1),LDV!$A:$F,6,FALSE)</f>
        <v>1098.0068887857078</v>
      </c>
      <c r="N11" s="7">
        <f>HLOOKUP(A11,'Fuel Economy Growth'!$4:$20,17,FALSE)</f>
        <v>-4.0096258072381263E-3</v>
      </c>
    </row>
    <row r="12" spans="1:14" x14ac:dyDescent="0.35">
      <c r="A12">
        <v>2020</v>
      </c>
      <c r="B12" s="10">
        <f t="shared" ref="B12:B42" si="2">B11*(1+N12)</f>
        <v>30.572503605421897</v>
      </c>
      <c r="C12" s="10">
        <f t="shared" ref="C12:C42" si="3">C11*(1+N12)</f>
        <v>30.43430211233327</v>
      </c>
      <c r="D12" s="10">
        <f t="shared" ref="D12:D42" si="4">D11*(1+$N12)</f>
        <v>30.171761200093446</v>
      </c>
      <c r="E12" s="10">
        <f t="shared" si="0"/>
        <v>29.304383863067656</v>
      </c>
      <c r="F12" s="10">
        <f t="shared" si="1"/>
        <v>29.304383863067656</v>
      </c>
      <c r="H12" s="10">
        <f>(B12*'Annual VMT'!B12)*10000/VLOOKUP(DATE($A12,12,1),LDV!$A:$B,2,FALSE)</f>
        <v>3377.7710499028553</v>
      </c>
      <c r="I12" s="10">
        <f>(C12*'Annual VMT'!C12)*10000/VLOOKUP(DATE($A12,12,1),LDV!$A:$C,3,FALSE)</f>
        <v>3246.2266974453182</v>
      </c>
      <c r="J12" s="10">
        <f>(D12*'Annual VMT'!D12)*10000/VLOOKUP(DATE($A12,12,1),LDV!$A:$D,4,FALSE)</f>
        <v>3126.9102066742789</v>
      </c>
      <c r="K12" s="10">
        <f>(E12*'Annual VMT'!E12)*10000/VLOOKUP(DATE($A12,12,1),LDV!$A:$E,5,FALSE)</f>
        <v>1511.8148807689226</v>
      </c>
      <c r="L12" s="10">
        <f>(F12*'Annual VMT'!F12)*10000/VLOOKUP(DATE($A12,12,1),LDV!$A:$F,6,FALSE)</f>
        <v>1084.5684505671604</v>
      </c>
      <c r="N12" s="7">
        <f>HLOOKUP(A12,'Fuel Economy Growth'!$4:$20,17,FALSE)</f>
        <v>-1.9254783232936945E-2</v>
      </c>
    </row>
    <row r="13" spans="1:14" x14ac:dyDescent="0.35">
      <c r="A13">
        <v>2021</v>
      </c>
      <c r="B13" s="10">
        <f t="shared" si="2"/>
        <v>29.75349594865952</v>
      </c>
      <c r="C13" s="10">
        <f t="shared" si="3"/>
        <v>29.618996739246331</v>
      </c>
      <c r="D13" s="10">
        <f t="shared" si="4"/>
        <v>29.363489042869787</v>
      </c>
      <c r="E13" s="10">
        <f t="shared" si="0"/>
        <v>28.519347901658861</v>
      </c>
      <c r="F13" s="10">
        <f t="shared" si="1"/>
        <v>28.519347901658861</v>
      </c>
      <c r="H13" s="10">
        <f>(B13*'Annual VMT'!B13)*10000/VLOOKUP(DATE($A13,12,1),LDV!$A:$B,2,FALSE)</f>
        <v>3315.9069378318572</v>
      </c>
      <c r="I13" s="10">
        <f>(C13*'Annual VMT'!C13)*10000/VLOOKUP(DATE($A13,12,1),LDV!$A:$C,3,FALSE)</f>
        <v>3153.7363190021665</v>
      </c>
      <c r="J13" s="10">
        <f>(D13*'Annual VMT'!D13)*10000/VLOOKUP(DATE($A13,12,1),LDV!$A:$D,4,FALSE)</f>
        <v>3063.3316923869947</v>
      </c>
      <c r="K13" s="10">
        <f>(E13*'Annual VMT'!E13)*10000/VLOOKUP(DATE($A13,12,1),LDV!$A:$E,5,FALSE)</f>
        <v>1483.9354912934184</v>
      </c>
      <c r="L13" s="10">
        <f>(F13*'Annual VMT'!F13)*10000/VLOOKUP(DATE($A13,12,1),LDV!$A:$F,6,FALSE)</f>
        <v>1063.0800132564332</v>
      </c>
      <c r="N13" s="7">
        <f>HLOOKUP(A13,'Fuel Economy Growth'!$4:$20,17,FALSE)</f>
        <v>-2.6789028053859732E-2</v>
      </c>
    </row>
    <row r="14" spans="1:14" x14ac:dyDescent="0.35">
      <c r="A14">
        <v>2022</v>
      </c>
      <c r="B14" s="10">
        <f t="shared" si="2"/>
        <v>29.064094889413205</v>
      </c>
      <c r="C14" s="10">
        <f t="shared" si="3"/>
        <v>28.932712083450461</v>
      </c>
      <c r="D14" s="10">
        <f t="shared" si="4"/>
        <v>28.683124608241592</v>
      </c>
      <c r="E14" s="10">
        <f t="shared" si="0"/>
        <v>27.858542573560815</v>
      </c>
      <c r="F14" s="10">
        <f t="shared" si="1"/>
        <v>27.858542573560815</v>
      </c>
      <c r="H14" s="10">
        <f>(B14*'Annual VMT'!B14)*10000/VLOOKUP(DATE($A14,12,1),LDV!$A:$B,2,FALSE)</f>
        <v>3267.3114386600746</v>
      </c>
      <c r="I14" s="10">
        <f>(C14*'Annual VMT'!C14)*10000/VLOOKUP(DATE($A14,12,1),LDV!$A:$C,3,FALSE)</f>
        <v>3076.2278963507374</v>
      </c>
      <c r="J14" s="10">
        <f>(D14*'Annual VMT'!D14)*10000/VLOOKUP(DATE($A14,12,1),LDV!$A:$D,4,FALSE)</f>
        <v>3012.5365396836341</v>
      </c>
      <c r="K14" s="10">
        <f>(E14*'Annual VMT'!E14)*10000/VLOOKUP(DATE($A14,12,1),LDV!$A:$E,5,FALSE)</f>
        <v>1461.9944565145399</v>
      </c>
      <c r="L14" s="10">
        <f>(F14*'Annual VMT'!F14)*10000/VLOOKUP(DATE($A14,12,1),LDV!$A:$F,6,FALSE)</f>
        <v>1045.9067913546742</v>
      </c>
      <c r="N14" s="7">
        <f>HLOOKUP(A14,'Fuel Economy Growth'!$4:$20,17,FALSE)</f>
        <v>-2.3170422071944009E-2</v>
      </c>
    </row>
    <row r="15" spans="1:14" x14ac:dyDescent="0.35">
      <c r="A15">
        <v>2023</v>
      </c>
      <c r="B15" s="10">
        <f t="shared" si="2"/>
        <v>28.438610627882287</v>
      </c>
      <c r="C15" s="10">
        <f t="shared" si="3"/>
        <v>28.310055292641689</v>
      </c>
      <c r="D15" s="10">
        <f t="shared" si="4"/>
        <v>28.065839154066985</v>
      </c>
      <c r="E15" s="10">
        <f t="shared" si="0"/>
        <v>27.259002832335344</v>
      </c>
      <c r="F15" s="10">
        <f t="shared" si="1"/>
        <v>27.259002832335344</v>
      </c>
      <c r="H15" s="10">
        <f>(B15*'Annual VMT'!B15)*10000/VLOOKUP(DATE($A15,12,1),LDV!$A:$B,2,FALSE)</f>
        <v>3225.2643221963408</v>
      </c>
      <c r="I15" s="10">
        <f>(C15*'Annual VMT'!C15)*10000/VLOOKUP(DATE($A15,12,1),LDV!$A:$C,3,FALSE)</f>
        <v>3007.242723346762</v>
      </c>
      <c r="J15" s="10">
        <f>(D15*'Annual VMT'!D15)*10000/VLOOKUP(DATE($A15,12,1),LDV!$A:$D,4,FALSE)</f>
        <v>2968.4818008090779</v>
      </c>
      <c r="K15" s="10">
        <f>(E15*'Annual VMT'!E15)*10000/VLOOKUP(DATE($A15,12,1),LDV!$A:$E,5,FALSE)</f>
        <v>1442.8184317771736</v>
      </c>
      <c r="L15" s="10">
        <f>(F15*'Annual VMT'!F15)*10000/VLOOKUP(DATE($A15,12,1),LDV!$A:$F,6,FALSE)</f>
        <v>1030.7633671589494</v>
      </c>
      <c r="N15" s="7">
        <f>HLOOKUP(A15,'Fuel Economy Growth'!$4:$20,17,FALSE)</f>
        <v>-2.1520858086613099E-2</v>
      </c>
    </row>
    <row r="16" spans="1:14" x14ac:dyDescent="0.35">
      <c r="A16">
        <v>2024</v>
      </c>
      <c r="B16" s="10">
        <f t="shared" si="2"/>
        <v>28.374046794541552</v>
      </c>
      <c r="C16" s="10">
        <f t="shared" si="3"/>
        <v>28.245783316921852</v>
      </c>
      <c r="D16" s="10">
        <f t="shared" si="4"/>
        <v>28.002121619289301</v>
      </c>
      <c r="E16" s="10">
        <f t="shared" si="0"/>
        <v>27.197117048288778</v>
      </c>
      <c r="F16" s="10">
        <f t="shared" si="1"/>
        <v>27.197117048288778</v>
      </c>
      <c r="H16" s="10">
        <f>(B16*'Annual VMT'!B16)*10000/VLOOKUP(DATE($A16,12,1),LDV!$A:$B,2,FALSE)</f>
        <v>3245.6809988847849</v>
      </c>
      <c r="I16" s="10">
        <f>(C16*'Annual VMT'!C16)*10000/VLOOKUP(DATE($A16,12,1),LDV!$A:$C,3,FALSE)</f>
        <v>2999.310122891206</v>
      </c>
      <c r="J16" s="10">
        <f>(D16*'Annual VMT'!D16)*10000/VLOOKUP(DATE($A16,12,1),LDV!$A:$D,4,FALSE)</f>
        <v>2981.433049706699</v>
      </c>
      <c r="K16" s="10">
        <f>(E16*'Annual VMT'!E16)*10000/VLOOKUP(DATE($A16,12,1),LDV!$A:$E,5,FALSE)</f>
        <v>1451.9158288577726</v>
      </c>
      <c r="L16" s="10">
        <f>(F16*'Annual VMT'!F16)*10000/VLOOKUP(DATE($A16,12,1),LDV!$A:$F,6,FALSE)</f>
        <v>1035.8394487245444</v>
      </c>
      <c r="N16" s="7">
        <f>HLOOKUP(A16,'Fuel Economy Growth'!$4:$20,17,FALSE)</f>
        <v>-2.2702878908379687E-3</v>
      </c>
    </row>
    <row r="17" spans="1:14" x14ac:dyDescent="0.35">
      <c r="A17">
        <v>2025</v>
      </c>
      <c r="B17" s="10">
        <f t="shared" si="2"/>
        <v>28.231772392100993</v>
      </c>
      <c r="C17" s="10">
        <f t="shared" si="3"/>
        <v>28.104152058892996</v>
      </c>
      <c r="D17" s="10">
        <f t="shared" si="4"/>
        <v>27.861712140539211</v>
      </c>
      <c r="E17" s="10">
        <f t="shared" si="0"/>
        <v>27.060744059121241</v>
      </c>
      <c r="F17" s="10">
        <f t="shared" si="1"/>
        <v>27.060744059121241</v>
      </c>
      <c r="H17" s="10">
        <f>(B17*'Annual VMT'!B17)*10000/VLOOKUP(DATE($A17,12,1),LDV!$A:$B,2,FALSE)</f>
        <v>3256.7825161715732</v>
      </c>
      <c r="I17" s="10">
        <f>(C17*'Annual VMT'!C17)*10000/VLOOKUP(DATE($A17,12,1),LDV!$A:$C,3,FALSE)</f>
        <v>2984.7800913608812</v>
      </c>
      <c r="J17" s="10">
        <f>(D17*'Annual VMT'!D17)*10000/VLOOKUP(DATE($A17,12,1),LDV!$A:$D,4,FALSE)</f>
        <v>2985.4549507437455</v>
      </c>
      <c r="K17" s="10">
        <f>(E17*'Annual VMT'!E17)*10000/VLOOKUP(DATE($A17,12,1),LDV!$A:$E,5,FALSE)</f>
        <v>1457.0605957749008</v>
      </c>
      <c r="L17" s="10">
        <f>(F17*'Annual VMT'!F17)*10000/VLOOKUP(DATE($A17,12,1),LDV!$A:$F,6,FALSE)</f>
        <v>1038.0923120527077</v>
      </c>
      <c r="N17" s="7">
        <f>HLOOKUP(A17,'Fuel Economy Growth'!$4:$20,17,FALSE)</f>
        <v>-5.0142443011663932E-3</v>
      </c>
    </row>
    <row r="18" spans="1:14" x14ac:dyDescent="0.35">
      <c r="A18">
        <v>2026</v>
      </c>
      <c r="B18" s="10">
        <f t="shared" si="2"/>
        <v>28.443060718694522</v>
      </c>
      <c r="C18" s="10">
        <f t="shared" si="3"/>
        <v>28.314485267038123</v>
      </c>
      <c r="D18" s="10">
        <f t="shared" si="4"/>
        <v>28.070230913375884</v>
      </c>
      <c r="E18" s="10">
        <f t="shared" si="0"/>
        <v>27.263268337413709</v>
      </c>
      <c r="F18" s="10">
        <f t="shared" si="1"/>
        <v>27.263268337413709</v>
      </c>
      <c r="H18" s="10">
        <f>(B18*'Annual VMT'!B18)*10000/VLOOKUP(DATE($A18,12,1),LDV!$A:$B,2,FALSE)</f>
        <v>3309.4726364514377</v>
      </c>
      <c r="I18" s="10">
        <f>(C18*'Annual VMT'!C18)*10000/VLOOKUP(DATE($A18,12,1),LDV!$A:$C,3,FALSE)</f>
        <v>3009.1278924717808</v>
      </c>
      <c r="J18" s="10">
        <f>(D18*'Annual VMT'!D18)*10000/VLOOKUP(DATE($A18,12,1),LDV!$A:$D,4,FALSE)</f>
        <v>3027.9974895421865</v>
      </c>
      <c r="K18" s="10">
        <f>(E18*'Annual VMT'!E18)*10000/VLOOKUP(DATE($A18,12,1),LDV!$A:$E,5,FALSE)</f>
        <v>1480.5993475470082</v>
      </c>
      <c r="L18" s="10">
        <f>(F18*'Annual VMT'!F18)*10000/VLOOKUP(DATE($A18,12,1),LDV!$A:$F,6,FALSE)</f>
        <v>1053.4328997586281</v>
      </c>
      <c r="N18" s="7">
        <f>HLOOKUP(A18,'Fuel Economy Growth'!$4:$20,17,FALSE)</f>
        <v>7.4840617039206069E-3</v>
      </c>
    </row>
    <row r="19" spans="1:14" x14ac:dyDescent="0.35">
      <c r="A19">
        <v>2027</v>
      </c>
      <c r="B19" s="10">
        <f t="shared" si="2"/>
        <v>28.66586326269422</v>
      </c>
      <c r="C19" s="10">
        <f t="shared" si="3"/>
        <v>28.536280643138127</v>
      </c>
      <c r="D19" s="10">
        <f t="shared" si="4"/>
        <v>28.290112975999634</v>
      </c>
      <c r="E19" s="10">
        <f t="shared" si="0"/>
        <v>27.476829233809426</v>
      </c>
      <c r="F19" s="10">
        <f t="shared" si="1"/>
        <v>27.476829233809426</v>
      </c>
      <c r="H19" s="10">
        <f>(B19*'Annual VMT'!B19)*10000/VLOOKUP(DATE($A19,12,1),LDV!$A:$B,2,FALSE)</f>
        <v>3364.198696833761</v>
      </c>
      <c r="I19" s="10">
        <f>(C19*'Annual VMT'!C19)*10000/VLOOKUP(DATE($A19,12,1),LDV!$A:$C,3,FALSE)</f>
        <v>3036.037960670245</v>
      </c>
      <c r="J19" s="10">
        <f>(D19*'Annual VMT'!D19)*10000/VLOOKUP(DATE($A19,12,1),LDV!$A:$D,4,FALSE)</f>
        <v>3072.2827494918761</v>
      </c>
      <c r="K19" s="10">
        <f>(E19*'Annual VMT'!E19)*10000/VLOOKUP(DATE($A19,12,1),LDV!$A:$E,5,FALSE)</f>
        <v>1505.0483094069853</v>
      </c>
      <c r="L19" s="10">
        <f>(F19*'Annual VMT'!F19)*10000/VLOOKUP(DATE($A19,12,1),LDV!$A:$F,6,FALSE)</f>
        <v>1069.3855259217407</v>
      </c>
      <c r="N19" s="7">
        <f>HLOOKUP(A19,'Fuel Economy Growth'!$4:$20,17,FALSE)</f>
        <v>7.833283000140006E-3</v>
      </c>
    </row>
    <row r="20" spans="1:14" x14ac:dyDescent="0.35">
      <c r="A20">
        <v>2028</v>
      </c>
      <c r="B20" s="10">
        <f t="shared" si="2"/>
        <v>28.891251707847267</v>
      </c>
      <c r="C20" s="10">
        <f t="shared" si="3"/>
        <v>28.76065023095299</v>
      </c>
      <c r="D20" s="10">
        <f t="shared" si="4"/>
        <v>28.512547043951205</v>
      </c>
      <c r="E20" s="10">
        <f t="shared" si="0"/>
        <v>27.692868770522196</v>
      </c>
      <c r="F20" s="10">
        <f t="shared" si="1"/>
        <v>27.692868770522196</v>
      </c>
      <c r="H20" s="10">
        <f>(B20*'Annual VMT'!B20)*10000/VLOOKUP(DATE($A20,12,1),LDV!$A:$B,2,FALSE)</f>
        <v>3418.7357956864403</v>
      </c>
      <c r="I20" s="10">
        <f>(C20*'Annual VMT'!C20)*10000/VLOOKUP(DATE($A20,12,1),LDV!$A:$C,3,FALSE)</f>
        <v>3065.3335763460836</v>
      </c>
      <c r="J20" s="10">
        <f>(D20*'Annual VMT'!D20)*10000/VLOOKUP(DATE($A20,12,1),LDV!$A:$D,4,FALSE)</f>
        <v>3115.2115291494852</v>
      </c>
      <c r="K20" s="10">
        <f>(E20*'Annual VMT'!E20)*10000/VLOOKUP(DATE($A20,12,1),LDV!$A:$E,5,FALSE)</f>
        <v>1529.9540445168543</v>
      </c>
      <c r="L20" s="10">
        <f>(F20*'Annual VMT'!F20)*10000/VLOOKUP(DATE($A20,12,1),LDV!$A:$F,6,FALSE)</f>
        <v>1085.6262267310749</v>
      </c>
      <c r="N20" s="7">
        <f>HLOOKUP(A20,'Fuel Economy Growth'!$4:$20,17,FALSE)</f>
        <v>7.8626079768672977E-3</v>
      </c>
    </row>
    <row r="21" spans="1:14" x14ac:dyDescent="0.35">
      <c r="A21">
        <v>2029</v>
      </c>
      <c r="B21" s="10">
        <f t="shared" si="2"/>
        <v>29.119254043449018</v>
      </c>
      <c r="C21" s="10">
        <f t="shared" si="3"/>
        <v>28.987621893253838</v>
      </c>
      <c r="D21" s="10">
        <f t="shared" si="4"/>
        <v>28.737560739644074</v>
      </c>
      <c r="E21" s="10">
        <f t="shared" si="0"/>
        <v>27.91141377587677</v>
      </c>
      <c r="F21" s="10">
        <f t="shared" si="1"/>
        <v>27.91141377587677</v>
      </c>
      <c r="H21" s="10">
        <f>(B21*'Annual VMT'!B21)*10000/VLOOKUP(DATE($A21,12,1),LDV!$A:$B,2,FALSE)</f>
        <v>3473.7753008632053</v>
      </c>
      <c r="I21" s="10">
        <f>(C21*'Annual VMT'!C21)*10000/VLOOKUP(DATE($A21,12,1),LDV!$A:$C,3,FALSE)</f>
        <v>3107.0443592399315</v>
      </c>
      <c r="J21" s="10">
        <f>(D21*'Annual VMT'!D21)*10000/VLOOKUP(DATE($A21,12,1),LDV!$A:$D,4,FALSE)</f>
        <v>3158.0217315849677</v>
      </c>
      <c r="K21" s="10">
        <f>(E21*'Annual VMT'!E21)*10000/VLOOKUP(DATE($A21,12,1),LDV!$A:$E,5,FALSE)</f>
        <v>1555.3255179927403</v>
      </c>
      <c r="L21" s="10">
        <f>(F21*'Annual VMT'!F21)*10000/VLOOKUP(DATE($A21,12,1),LDV!$A:$F,6,FALSE)</f>
        <v>1102.1604587999341</v>
      </c>
      <c r="N21" s="7">
        <f>HLOOKUP(A21,'Fuel Economy Growth'!$4:$20,17,FALSE)</f>
        <v>7.8917430752861433E-3</v>
      </c>
    </row>
    <row r="22" spans="1:14" x14ac:dyDescent="0.35">
      <c r="A22">
        <v>2030</v>
      </c>
      <c r="B22" s="10">
        <f t="shared" si="2"/>
        <v>29.349720575513714</v>
      </c>
      <c r="C22" s="10">
        <f t="shared" si="3"/>
        <v>29.217046612739185</v>
      </c>
      <c r="D22" s="10">
        <f t="shared" si="4"/>
        <v>28.965006331271592</v>
      </c>
      <c r="E22" s="10">
        <f t="shared" si="0"/>
        <v>28.132320765058253</v>
      </c>
      <c r="F22" s="10">
        <f t="shared" si="1"/>
        <v>28.132320765058253</v>
      </c>
      <c r="H22" s="10">
        <f>(B22*'Annual VMT'!B22)*10000/VLOOKUP(DATE($A22,12,1),LDV!$A:$B,2,FALSE)</f>
        <v>3529.6686073182123</v>
      </c>
      <c r="I22" s="10">
        <f>(C22*'Annual VMT'!C22)*10000/VLOOKUP(DATE($A22,12,1),LDV!$A:$C,3,FALSE)</f>
        <v>3152.8937848401806</v>
      </c>
      <c r="J22" s="10">
        <f>(D22*'Annual VMT'!D22)*10000/VLOOKUP(DATE($A22,12,1),LDV!$A:$D,4,FALSE)</f>
        <v>3201.3361637743492</v>
      </c>
      <c r="K22" s="10">
        <f>(E22*'Annual VMT'!E22)*10000/VLOOKUP(DATE($A22,12,1),LDV!$A:$E,5,FALSE)</f>
        <v>1581.1622863784578</v>
      </c>
      <c r="L22" s="10">
        <f>(F22*'Annual VMT'!F22)*10000/VLOOKUP(DATE($A22,12,1),LDV!$A:$F,6,FALSE)</f>
        <v>1118.9869998266995</v>
      </c>
      <c r="N22" s="7">
        <f>HLOOKUP(A22,'Fuel Economy Growth'!$4:$20,17,FALSE)</f>
        <v>7.9145754118843097E-3</v>
      </c>
    </row>
    <row r="23" spans="1:14" x14ac:dyDescent="0.35">
      <c r="A23">
        <v>2031</v>
      </c>
      <c r="B23" s="10">
        <f t="shared" si="2"/>
        <v>29.493256901316641</v>
      </c>
      <c r="C23" s="10">
        <f t="shared" si="3"/>
        <v>29.359934089668158</v>
      </c>
      <c r="D23" s="10">
        <f t="shared" si="4"/>
        <v>29.106661192174013</v>
      </c>
      <c r="E23" s="10">
        <f t="shared" si="0"/>
        <v>28.269903334150744</v>
      </c>
      <c r="F23" s="10">
        <f t="shared" si="1"/>
        <v>28.269903334150744</v>
      </c>
      <c r="H23" s="10">
        <f>(B23*'Annual VMT'!B23)*10000/VLOOKUP(DATE($A23,12,1),LDV!$A:$B,2,FALSE)</f>
        <v>3576.0860087678248</v>
      </c>
      <c r="I23" s="10">
        <f>(C23*'Annual VMT'!C23)*10000/VLOOKUP(DATE($A23,12,1),LDV!$A:$C,3,FALSE)</f>
        <v>3175.2901233004554</v>
      </c>
      <c r="J23" s="10">
        <f>(D23*'Annual VMT'!D23)*10000/VLOOKUP(DATE($A23,12,1),LDV!$A:$D,4,FALSE)</f>
        <v>3236.2178602973918</v>
      </c>
      <c r="K23" s="10">
        <f>(E23*'Annual VMT'!E23)*10000/VLOOKUP(DATE($A23,12,1),LDV!$A:$E,5,FALSE)</f>
        <v>1602.6143337177041</v>
      </c>
      <c r="L23" s="10">
        <f>(F23*'Annual VMT'!F23)*10000/VLOOKUP(DATE($A23,12,1),LDV!$A:$F,6,FALSE)</f>
        <v>1132.6771179866532</v>
      </c>
      <c r="N23" s="7">
        <f>HLOOKUP(A23,'Fuel Economy Growth'!$4:$20,17,FALSE)</f>
        <v>4.8905516982222594E-3</v>
      </c>
    </row>
    <row r="24" spans="1:14" x14ac:dyDescent="0.35">
      <c r="A24">
        <v>2032</v>
      </c>
      <c r="B24" s="10">
        <f t="shared" si="2"/>
        <v>29.638171703892954</v>
      </c>
      <c r="C24" s="10">
        <f t="shared" si="3"/>
        <v>29.50419381203432</v>
      </c>
      <c r="D24" s="10">
        <f t="shared" si="4"/>
        <v>29.249676460865185</v>
      </c>
      <c r="E24" s="10">
        <f t="shared" si="0"/>
        <v>28.408807202049342</v>
      </c>
      <c r="F24" s="10">
        <f t="shared" si="1"/>
        <v>28.408807202049342</v>
      </c>
      <c r="H24" s="10">
        <f>(B24*'Annual VMT'!B24)*10000/VLOOKUP(DATE($A24,12,1),LDV!$A:$B,2,FALSE)</f>
        <v>3623.6384185426741</v>
      </c>
      <c r="I24" s="10">
        <f>(C24*'Annual VMT'!C24)*10000/VLOOKUP(DATE($A24,12,1),LDV!$A:$C,3,FALSE)</f>
        <v>3199.2647108438873</v>
      </c>
      <c r="J24" s="10">
        <f>(D24*'Annual VMT'!D24)*10000/VLOOKUP(DATE($A24,12,1),LDV!$A:$D,4,FALSE)</f>
        <v>3272.3505447831235</v>
      </c>
      <c r="K24" s="10">
        <f>(E24*'Annual VMT'!E24)*10000/VLOOKUP(DATE($A24,12,1),LDV!$A:$E,5,FALSE)</f>
        <v>1624.4033971034958</v>
      </c>
      <c r="L24" s="10">
        <f>(F24*'Annual VMT'!F24)*10000/VLOOKUP(DATE($A24,12,1),LDV!$A:$F,6,FALSE)</f>
        <v>1146.5761869198909</v>
      </c>
      <c r="N24" s="7">
        <f>HLOOKUP(A24,'Fuel Economy Growth'!$4:$20,17,FALSE)</f>
        <v>4.9134893125297573E-3</v>
      </c>
    </row>
    <row r="25" spans="1:14" x14ac:dyDescent="0.35">
      <c r="A25">
        <v>2033</v>
      </c>
      <c r="B25" s="10">
        <f t="shared" si="2"/>
        <v>29.784273891543297</v>
      </c>
      <c r="C25" s="10">
        <f t="shared" si="3"/>
        <v>29.649635551958909</v>
      </c>
      <c r="D25" s="10">
        <f t="shared" si="4"/>
        <v>29.393863550463422</v>
      </c>
      <c r="E25" s="10">
        <f t="shared" si="0"/>
        <v>28.548849203365201</v>
      </c>
      <c r="F25" s="10">
        <f t="shared" si="1"/>
        <v>28.548849203365201</v>
      </c>
      <c r="H25" s="10">
        <f>(B25*'Annual VMT'!B25)*10000/VLOOKUP(DATE($A25,12,1),LDV!$A:$B,2,FALSE)</f>
        <v>3672.2158962309131</v>
      </c>
      <c r="I25" s="10">
        <f>(C25*'Annual VMT'!C25)*10000/VLOOKUP(DATE($A25,12,1),LDV!$A:$C,3,FALSE)</f>
        <v>3224.7467252130041</v>
      </c>
      <c r="J25" s="10">
        <f>(D25*'Annual VMT'!D25)*10000/VLOOKUP(DATE($A25,12,1),LDV!$A:$D,4,FALSE)</f>
        <v>3309.5389558677812</v>
      </c>
      <c r="K25" s="10">
        <f>(E25*'Annual VMT'!E25)*10000/VLOOKUP(DATE($A25,12,1),LDV!$A:$E,5,FALSE)</f>
        <v>1646.5239533120471</v>
      </c>
      <c r="L25" s="10">
        <f>(F25*'Annual VMT'!F25)*10000/VLOOKUP(DATE($A25,12,1),LDV!$A:$F,6,FALSE)</f>
        <v>1160.6797004797832</v>
      </c>
      <c r="N25" s="7">
        <f>HLOOKUP(A25,'Fuel Economy Growth'!$4:$20,17,FALSE)</f>
        <v>4.9295276749866043E-3</v>
      </c>
    </row>
    <row r="26" spans="1:14" x14ac:dyDescent="0.35">
      <c r="A26">
        <v>2034</v>
      </c>
      <c r="B26" s="10">
        <f t="shared" si="2"/>
        <v>29.926529758551847</v>
      </c>
      <c r="C26" s="10">
        <f t="shared" si="3"/>
        <v>29.791248358344262</v>
      </c>
      <c r="D26" s="10">
        <f t="shared" si="4"/>
        <v>29.534254736742749</v>
      </c>
      <c r="E26" s="10">
        <f t="shared" si="0"/>
        <v>28.685204425933652</v>
      </c>
      <c r="F26" s="10">
        <f t="shared" si="1"/>
        <v>28.685204425933652</v>
      </c>
      <c r="H26" s="10">
        <f>(B26*'Annual VMT'!B26)*10000/VLOOKUP(DATE($A26,12,1),LDV!$A:$B,2,FALSE)</f>
        <v>3721.2321205092303</v>
      </c>
      <c r="I26" s="10">
        <f>(C26*'Annual VMT'!C26)*10000/VLOOKUP(DATE($A26,12,1),LDV!$A:$C,3,FALSE)</f>
        <v>3251.088862775644</v>
      </c>
      <c r="J26" s="10">
        <f>(D26*'Annual VMT'!D26)*10000/VLOOKUP(DATE($A26,12,1),LDV!$A:$D,4,FALSE)</f>
        <v>3347.2647602691254</v>
      </c>
      <c r="K26" s="10">
        <f>(E26*'Annual VMT'!E26)*10000/VLOOKUP(DATE($A26,12,1),LDV!$A:$E,5,FALSE)</f>
        <v>1668.7001618369613</v>
      </c>
      <c r="L26" s="10">
        <f>(F26*'Annual VMT'!F26)*10000/VLOOKUP(DATE($A26,12,1),LDV!$A:$F,6,FALSE)</f>
        <v>1174.7928735925987</v>
      </c>
      <c r="N26" s="7">
        <f>HLOOKUP(A26,'Fuel Economy Growth'!$4:$20,17,FALSE)</f>
        <v>4.7762073209022347E-3</v>
      </c>
    </row>
    <row r="27" spans="1:14" x14ac:dyDescent="0.35">
      <c r="A27">
        <v>2035</v>
      </c>
      <c r="B27" s="10">
        <f t="shared" si="2"/>
        <v>30.069050470424965</v>
      </c>
      <c r="C27" s="10">
        <f t="shared" si="3"/>
        <v>29.93312481237605</v>
      </c>
      <c r="D27" s="10">
        <f t="shared" si="4"/>
        <v>29.674907296317244</v>
      </c>
      <c r="E27" s="10">
        <f t="shared" si="0"/>
        <v>28.821813507841711</v>
      </c>
      <c r="F27" s="10">
        <f t="shared" si="1"/>
        <v>28.821813507841711</v>
      </c>
      <c r="H27" s="10">
        <f>(B27*'Annual VMT'!B27)*10000/VLOOKUP(DATE($A27,12,1),LDV!$A:$B,2,FALSE)</f>
        <v>3770.8832593365678</v>
      </c>
      <c r="I27" s="10">
        <f>(C27*'Annual VMT'!C27)*10000/VLOOKUP(DATE($A27,12,1),LDV!$A:$C,3,FALSE)</f>
        <v>3278.6459848059744</v>
      </c>
      <c r="J27" s="10">
        <f>(D27*'Annual VMT'!D27)*10000/VLOOKUP(DATE($A27,12,1),LDV!$A:$D,4,FALSE)</f>
        <v>3385.4393147608807</v>
      </c>
      <c r="K27" s="10">
        <f>(E27*'Annual VMT'!E27)*10000/VLOOKUP(DATE($A27,12,1),LDV!$A:$E,5,FALSE)</f>
        <v>1691.1608624000089</v>
      </c>
      <c r="L27" s="10">
        <f>(F27*'Annual VMT'!F27)*10000/VLOOKUP(DATE($A27,12,1),LDV!$A:$F,6,FALSE)</f>
        <v>1189.0767742053229</v>
      </c>
      <c r="N27" s="7">
        <f>HLOOKUP(A27,'Fuel Economy Growth'!$4:$20,17,FALSE)</f>
        <v>4.7623534376682146E-3</v>
      </c>
    </row>
    <row r="28" spans="1:14" x14ac:dyDescent="0.35">
      <c r="A28">
        <v>2036</v>
      </c>
      <c r="B28" s="10">
        <f t="shared" si="2"/>
        <v>30.212848935194149</v>
      </c>
      <c r="C28" s="10">
        <f t="shared" si="3"/>
        <v>30.076273243285023</v>
      </c>
      <c r="D28" s="10">
        <f t="shared" si="4"/>
        <v>29.816820860085254</v>
      </c>
      <c r="E28" s="10">
        <f t="shared" si="0"/>
        <v>28.959647342613707</v>
      </c>
      <c r="F28" s="10">
        <f t="shared" si="1"/>
        <v>28.959647342613707</v>
      </c>
      <c r="H28" s="10">
        <f>(B28*'Annual VMT'!B28)*10000/VLOOKUP(DATE($A28,12,1),LDV!$A:$B,2,FALSE)</f>
        <v>3820.8165161515035</v>
      </c>
      <c r="I28" s="10">
        <f>(C28*'Annual VMT'!C28)*10000/VLOOKUP(DATE($A28,12,1),LDV!$A:$C,3,FALSE)</f>
        <v>3307.4557020230941</v>
      </c>
      <c r="J28" s="10">
        <f>(D28*'Annual VMT'!D28)*10000/VLOOKUP(DATE($A28,12,1),LDV!$A:$D,4,FALSE)</f>
        <v>3423.3439090113616</v>
      </c>
      <c r="K28" s="10">
        <f>(E28*'Annual VMT'!E28)*10000/VLOOKUP(DATE($A28,12,1),LDV!$A:$E,5,FALSE)</f>
        <v>1713.967075954012</v>
      </c>
      <c r="L28" s="10">
        <f>(F28*'Annual VMT'!F28)*10000/VLOOKUP(DATE($A28,12,1),LDV!$A:$F,6,FALSE)</f>
        <v>1203.5738014114474</v>
      </c>
      <c r="N28" s="7">
        <f>HLOOKUP(A28,'Fuel Economy Growth'!$4:$20,17,FALSE)</f>
        <v>4.7822748812975128E-3</v>
      </c>
    </row>
    <row r="29" spans="1:14" x14ac:dyDescent="0.35">
      <c r="A29">
        <v>2037</v>
      </c>
      <c r="B29" s="10">
        <f t="shared" si="2"/>
        <v>30.35798187467903</v>
      </c>
      <c r="C29" s="10">
        <f t="shared" si="3"/>
        <v>30.220750116482627</v>
      </c>
      <c r="D29" s="10">
        <f t="shared" si="4"/>
        <v>29.960051406360467</v>
      </c>
      <c r="E29" s="10">
        <f t="shared" si="0"/>
        <v>29.098760299299599</v>
      </c>
      <c r="F29" s="10">
        <f t="shared" si="1"/>
        <v>29.098760299299599</v>
      </c>
      <c r="H29" s="10">
        <f>(B29*'Annual VMT'!B29)*10000/VLOOKUP(DATE($A29,12,1),LDV!$A:$B,2,FALSE)</f>
        <v>3871.0518177213548</v>
      </c>
      <c r="I29" s="10">
        <f>(C29*'Annual VMT'!C29)*10000/VLOOKUP(DATE($A29,12,1),LDV!$A:$C,3,FALSE)</f>
        <v>3337.480211554956</v>
      </c>
      <c r="J29" s="10">
        <f>(D29*'Annual VMT'!D29)*10000/VLOOKUP(DATE($A29,12,1),LDV!$A:$D,4,FALSE)</f>
        <v>3461.0051268040615</v>
      </c>
      <c r="K29" s="10">
        <f>(E29*'Annual VMT'!E29)*10000/VLOOKUP(DATE($A29,12,1),LDV!$A:$E,5,FALSE)</f>
        <v>1737.1271449956348</v>
      </c>
      <c r="L29" s="10">
        <f>(F29*'Annual VMT'!F29)*10000/VLOOKUP(DATE($A29,12,1),LDV!$A:$F,6,FALSE)</f>
        <v>1218.289198571081</v>
      </c>
      <c r="N29" s="7">
        <f>HLOOKUP(A29,'Fuel Economy Growth'!$4:$20,17,FALSE)</f>
        <v>4.8036826913008847E-3</v>
      </c>
    </row>
    <row r="30" spans="1:14" x14ac:dyDescent="0.35">
      <c r="A30">
        <v>2038</v>
      </c>
      <c r="B30" s="10">
        <f t="shared" si="2"/>
        <v>30.504423904372651</v>
      </c>
      <c r="C30" s="10">
        <f t="shared" si="3"/>
        <v>30.366530162211316</v>
      </c>
      <c r="D30" s="10">
        <f t="shared" si="4"/>
        <v>30.104573883374396</v>
      </c>
      <c r="E30" s="10">
        <f t="shared" si="0"/>
        <v>29.239128046318768</v>
      </c>
      <c r="F30" s="10">
        <f t="shared" si="1"/>
        <v>29.239128046318768</v>
      </c>
      <c r="H30" s="10">
        <f>(B30*'Annual VMT'!B30)*10000/VLOOKUP(DATE($A30,12,1),LDV!$A:$B,2,FALSE)</f>
        <v>3876.7434517423794</v>
      </c>
      <c r="I30" s="10">
        <f>(C30*'Annual VMT'!C30)*10000/VLOOKUP(DATE($A30,12,1),LDV!$A:$C,3,FALSE)</f>
        <v>3330.0057654490956</v>
      </c>
      <c r="J30" s="10">
        <f>(D30*'Annual VMT'!D30)*10000/VLOOKUP(DATE($A30,12,1),LDV!$A:$D,4,FALSE)</f>
        <v>3458.5439255021661</v>
      </c>
      <c r="K30" s="10">
        <f>(E30*'Annual VMT'!E30)*10000/VLOOKUP(DATE($A30,12,1),LDV!$A:$E,5,FALSE)</f>
        <v>1740.4435912483102</v>
      </c>
      <c r="L30" s="10">
        <f>(F30*'Annual VMT'!F30)*10000/VLOOKUP(DATE($A30,12,1),LDV!$A:$F,6,FALSE)</f>
        <v>1219.0752355323987</v>
      </c>
      <c r="N30" s="7">
        <f>HLOOKUP(A30,'Fuel Economy Growth'!$4:$20,17,FALSE)</f>
        <v>4.8238394204906396E-3</v>
      </c>
    </row>
    <row r="31" spans="1:14" x14ac:dyDescent="0.35">
      <c r="A31">
        <v>2039</v>
      </c>
      <c r="B31" s="10">
        <f t="shared" si="2"/>
        <v>30.652265516726743</v>
      </c>
      <c r="C31" s="10">
        <f t="shared" si="3"/>
        <v>30.51370346385616</v>
      </c>
      <c r="D31" s="10">
        <f t="shared" si="4"/>
        <v>30.25047759740956</v>
      </c>
      <c r="E31" s="10">
        <f t="shared" si="0"/>
        <v>29.380837322578067</v>
      </c>
      <c r="F31" s="10">
        <f t="shared" si="1"/>
        <v>29.380837322578067</v>
      </c>
      <c r="H31" s="10">
        <f>(B31*'Annual VMT'!B31)*10000/VLOOKUP(DATE($A31,12,1),LDV!$A:$B,2,FALSE)</f>
        <v>3882.5271076356298</v>
      </c>
      <c r="I31" s="10">
        <f>(C31*'Annual VMT'!C31)*10000/VLOOKUP(DATE($A31,12,1),LDV!$A:$C,3,FALSE)</f>
        <v>3323.3680596183485</v>
      </c>
      <c r="J31" s="10">
        <f>(D31*'Annual VMT'!D31)*10000/VLOOKUP(DATE($A31,12,1),LDV!$A:$D,4,FALSE)</f>
        <v>3456.1793325958442</v>
      </c>
      <c r="K31" s="10">
        <f>(E31*'Annual VMT'!E31)*10000/VLOOKUP(DATE($A31,12,1),LDV!$A:$E,5,FALSE)</f>
        <v>1743.8150449223494</v>
      </c>
      <c r="L31" s="10">
        <f>(F31*'Annual VMT'!F31)*10000/VLOOKUP(DATE($A31,12,1),LDV!$A:$F,6,FALSE)</f>
        <v>1219.9048330249689</v>
      </c>
      <c r="N31" s="7">
        <f>HLOOKUP(A31,'Fuel Economy Growth'!$4:$20,17,FALSE)</f>
        <v>4.8465630040270781E-3</v>
      </c>
    </row>
    <row r="32" spans="1:14" x14ac:dyDescent="0.35">
      <c r="A32">
        <v>2040</v>
      </c>
      <c r="B32" s="10">
        <f t="shared" si="2"/>
        <v>30.801532876298033</v>
      </c>
      <c r="C32" s="10">
        <f t="shared" si="3"/>
        <v>30.662296067698303</v>
      </c>
      <c r="D32" s="10">
        <f t="shared" si="4"/>
        <v>30.397788370059359</v>
      </c>
      <c r="E32" s="10">
        <f t="shared" si="0"/>
        <v>29.52391320735212</v>
      </c>
      <c r="F32" s="10">
        <f t="shared" si="1"/>
        <v>29.52391320735212</v>
      </c>
      <c r="H32" s="10">
        <f>(B32*'Annual VMT'!B32)*10000/VLOOKUP(DATE($A32,12,1),LDV!$A:$B,2,FALSE)</f>
        <v>3888.7108225911375</v>
      </c>
      <c r="I32" s="10">
        <f>(C32*'Annual VMT'!C32)*10000/VLOOKUP(DATE($A32,12,1),LDV!$A:$C,3,FALSE)</f>
        <v>3317.5348332791941</v>
      </c>
      <c r="J32" s="10">
        <f>(D32*'Annual VMT'!D32)*10000/VLOOKUP(DATE($A32,12,1),LDV!$A:$D,4,FALSE)</f>
        <v>3454.4266532420238</v>
      </c>
      <c r="K32" s="10">
        <f>(E32*'Annual VMT'!E32)*10000/VLOOKUP(DATE($A32,12,1),LDV!$A:$E,5,FALSE)</f>
        <v>1747.2424776892474</v>
      </c>
      <c r="L32" s="10">
        <f>(F32*'Annual VMT'!F32)*10000/VLOOKUP(DATE($A32,12,1),LDV!$A:$F,6,FALSE)</f>
        <v>1220.7784721252256</v>
      </c>
      <c r="N32" s="7">
        <f>HLOOKUP(A32,'Fuel Economy Growth'!$4:$20,17,FALSE)</f>
        <v>4.8697007237470573E-3</v>
      </c>
    </row>
    <row r="33" spans="1:14" x14ac:dyDescent="0.35">
      <c r="A33">
        <v>2041</v>
      </c>
      <c r="B33" s="10">
        <f t="shared" si="2"/>
        <v>30.952223579818224</v>
      </c>
      <c r="C33" s="10">
        <f t="shared" si="3"/>
        <v>30.812305581333302</v>
      </c>
      <c r="D33" s="10">
        <f t="shared" si="4"/>
        <v>30.546503829557384</v>
      </c>
      <c r="E33" s="10">
        <f t="shared" si="0"/>
        <v>29.66835339705802</v>
      </c>
      <c r="F33" s="10">
        <f t="shared" si="1"/>
        <v>29.66835339705802</v>
      </c>
      <c r="H33" s="10">
        <f>(B33*'Annual VMT'!B33)*10000/VLOOKUP(DATE($A33,12,1),LDV!$A:$B,2,FALSE)</f>
        <v>3895.4685635456653</v>
      </c>
      <c r="I33" s="10">
        <f>(C33*'Annual VMT'!C33)*10000/VLOOKUP(DATE($A33,12,1),LDV!$A:$C,3,FALSE)</f>
        <v>3312.4622537916666</v>
      </c>
      <c r="J33" s="10">
        <f>(D33*'Annual VMT'!D33)*10000/VLOOKUP(DATE($A33,12,1),LDV!$A:$D,4,FALSE)</f>
        <v>3453.5658857603216</v>
      </c>
      <c r="K33" s="10">
        <f>(E33*'Annual VMT'!E33)*10000/VLOOKUP(DATE($A33,12,1),LDV!$A:$E,5,FALSE)</f>
        <v>1750.7252330862839</v>
      </c>
      <c r="L33" s="10">
        <f>(F33*'Annual VMT'!F33)*10000/VLOOKUP(DATE($A33,12,1),LDV!$A:$F,6,FALSE)</f>
        <v>1221.6954971822834</v>
      </c>
      <c r="N33" s="7">
        <f>HLOOKUP(A33,'Fuel Economy Growth'!$4:$20,17,FALSE)</f>
        <v>4.892311825044013E-3</v>
      </c>
    </row>
    <row r="34" spans="1:14" x14ac:dyDescent="0.35">
      <c r="A34">
        <v>2042</v>
      </c>
      <c r="B34" s="10">
        <f t="shared" si="2"/>
        <v>31.104374217387011</v>
      </c>
      <c r="C34" s="10">
        <f t="shared" si="3"/>
        <v>30.963768429457112</v>
      </c>
      <c r="D34" s="10">
        <f t="shared" si="4"/>
        <v>30.696660086382661</v>
      </c>
      <c r="E34" s="10">
        <f t="shared" si="0"/>
        <v>29.814192964071289</v>
      </c>
      <c r="F34" s="10">
        <f t="shared" si="1"/>
        <v>29.814192964071289</v>
      </c>
      <c r="H34" s="10">
        <f>(B34*'Annual VMT'!B34)*10000/VLOOKUP(DATE($A34,12,1),LDV!$A:$B,2,FALSE)</f>
        <v>3902.8791175528859</v>
      </c>
      <c r="I34" s="10">
        <f>(C34*'Annual VMT'!C34)*10000/VLOOKUP(DATE($A34,12,1),LDV!$A:$C,3,FALSE)</f>
        <v>3308.1467766206347</v>
      </c>
      <c r="J34" s="10">
        <f>(D34*'Annual VMT'!D34)*10000/VLOOKUP(DATE($A34,12,1),LDV!$A:$D,4,FALSE)</f>
        <v>3453.7148433535481</v>
      </c>
      <c r="K34" s="10">
        <f>(E34*'Annual VMT'!E34)*10000/VLOOKUP(DATE($A34,12,1),LDV!$A:$E,5,FALSE)</f>
        <v>1754.2648603314501</v>
      </c>
      <c r="L34" s="10">
        <f>(F34*'Annual VMT'!F34)*10000/VLOOKUP(DATE($A34,12,1),LDV!$A:$F,6,FALSE)</f>
        <v>1222.6567948545537</v>
      </c>
      <c r="N34" s="7">
        <f>HLOOKUP(A34,'Fuel Economy Growth'!$4:$20,17,FALSE)</f>
        <v>4.9156609759046727E-3</v>
      </c>
    </row>
    <row r="35" spans="1:14" x14ac:dyDescent="0.35">
      <c r="A35">
        <v>2043</v>
      </c>
      <c r="B35" s="10">
        <f t="shared" si="2"/>
        <v>31.258018083570111</v>
      </c>
      <c r="C35" s="10">
        <f t="shared" si="3"/>
        <v>31.116717756129006</v>
      </c>
      <c r="D35" s="10">
        <f t="shared" si="4"/>
        <v>30.848289998677885</v>
      </c>
      <c r="E35" s="10">
        <f t="shared" si="0"/>
        <v>29.961463821929225</v>
      </c>
      <c r="F35" s="10">
        <f t="shared" si="1"/>
        <v>29.961463821929225</v>
      </c>
      <c r="H35" s="10">
        <f>(B35*'Annual VMT'!B35)*10000/VLOOKUP(DATE($A35,12,1),LDV!$A:$B,2,FALSE)</f>
        <v>3910.9637937425114</v>
      </c>
      <c r="I35" s="10">
        <f>(C35*'Annual VMT'!C35)*10000/VLOOKUP(DATE($A35,12,1),LDV!$A:$C,3,FALSE)</f>
        <v>3304.5625653123921</v>
      </c>
      <c r="J35" s="10">
        <f>(D35*'Annual VMT'!D35)*10000/VLOOKUP(DATE($A35,12,1),LDV!$A:$D,4,FALSE)</f>
        <v>3454.8939333743629</v>
      </c>
      <c r="K35" s="10">
        <f>(E35*'Annual VMT'!E35)*10000/VLOOKUP(DATE($A35,12,1),LDV!$A:$E,5,FALSE)</f>
        <v>1757.862704432456</v>
      </c>
      <c r="L35" s="10">
        <f>(F35*'Annual VMT'!F35)*10000/VLOOKUP(DATE($A35,12,1),LDV!$A:$F,6,FALSE)</f>
        <v>1223.6631070577157</v>
      </c>
      <c r="N35" s="7">
        <f>HLOOKUP(A35,'Fuel Economy Growth'!$4:$20,17,FALSE)</f>
        <v>4.9396224823327617E-3</v>
      </c>
    </row>
    <row r="36" spans="1:14" x14ac:dyDescent="0.35">
      <c r="A36">
        <v>2044</v>
      </c>
      <c r="B36" s="10">
        <f t="shared" si="2"/>
        <v>31.257989504564971</v>
      </c>
      <c r="C36" s="10">
        <f t="shared" si="3"/>
        <v>31.116689306313848</v>
      </c>
      <c r="D36" s="10">
        <f t="shared" si="4"/>
        <v>30.848261794284504</v>
      </c>
      <c r="E36" s="10">
        <f t="shared" si="0"/>
        <v>29.96143642835532</v>
      </c>
      <c r="F36" s="10">
        <f t="shared" si="1"/>
        <v>29.96143642835532</v>
      </c>
      <c r="H36" s="10">
        <f>(B36*'Annual VMT'!B36)*10000/VLOOKUP(DATE($A36,12,1),LDV!$A:$B,2,FALSE)</f>
        <v>3900.2641923759534</v>
      </c>
      <c r="I36" s="10">
        <f>(C36*'Annual VMT'!C36)*10000/VLOOKUP(DATE($A36,12,1),LDV!$A:$C,3,FALSE)</f>
        <v>3285.3871855547141</v>
      </c>
      <c r="J36" s="10">
        <f>(D36*'Annual VMT'!D36)*10000/VLOOKUP(DATE($A36,12,1),LDV!$A:$D,4,FALSE)</f>
        <v>3439.8548051032426</v>
      </c>
      <c r="K36" s="10">
        <f>(E36*'Annual VMT'!E36)*10000/VLOOKUP(DATE($A36,12,1),LDV!$A:$E,5,FALSE)</f>
        <v>1752.8171854829834</v>
      </c>
      <c r="L36" s="10">
        <f>(F36*'Annual VMT'!F36)*10000/VLOOKUP(DATE($A36,12,1),LDV!$A:$F,6,FALSE)</f>
        <v>1218.6643748115894</v>
      </c>
      <c r="N36" s="7">
        <f>HLOOKUP(A36,'Fuel Economy Growth'!$4:$20,17,FALSE)</f>
        <v>-9.1429357622856175E-7</v>
      </c>
    </row>
    <row r="37" spans="1:14" x14ac:dyDescent="0.35">
      <c r="A37">
        <v>2045</v>
      </c>
      <c r="B37" s="10">
        <f t="shared" si="2"/>
        <v>31.257938589670612</v>
      </c>
      <c r="C37" s="10">
        <f t="shared" si="3"/>
        <v>31.116638621577756</v>
      </c>
      <c r="D37" s="10">
        <f t="shared" si="4"/>
        <v>30.848211546779297</v>
      </c>
      <c r="E37" s="10">
        <f t="shared" si="0"/>
        <v>29.961387625364637</v>
      </c>
      <c r="F37" s="10">
        <f t="shared" si="1"/>
        <v>29.961387625364637</v>
      </c>
      <c r="H37" s="10">
        <f>(B37*'Annual VMT'!B37)*10000/VLOOKUP(DATE($A37,12,1),LDV!$A:$B,2,FALSE)</f>
        <v>3890.0661055610631</v>
      </c>
      <c r="I37" s="10">
        <f>(C37*'Annual VMT'!C37)*10000/VLOOKUP(DATE($A37,12,1),LDV!$A:$C,3,FALSE)</f>
        <v>3266.9428988141931</v>
      </c>
      <c r="J37" s="10">
        <f>(D37*'Annual VMT'!D37)*10000/VLOOKUP(DATE($A37,12,1),LDV!$A:$D,4,FALSE)</f>
        <v>3425.6588438772123</v>
      </c>
      <c r="K37" s="10">
        <f>(E37*'Annual VMT'!E37)*10000/VLOOKUP(DATE($A37,12,1),LDV!$A:$E,5,FALSE)</f>
        <v>1747.7939113919776</v>
      </c>
      <c r="L37" s="10">
        <f>(F37*'Annual VMT'!F37)*10000/VLOOKUP(DATE($A37,12,1),LDV!$A:$F,6,FALSE)</f>
        <v>1213.699946532239</v>
      </c>
      <c r="N37" s="7">
        <f>HLOOKUP(A37,'Fuel Economy Growth'!$4:$20,17,FALSE)</f>
        <v>-1.6288601782887971E-6</v>
      </c>
    </row>
    <row r="38" spans="1:14" x14ac:dyDescent="0.35">
      <c r="A38">
        <v>2046</v>
      </c>
      <c r="B38" s="10">
        <f t="shared" si="2"/>
        <v>31.257926936148632</v>
      </c>
      <c r="C38" s="10">
        <f t="shared" si="3"/>
        <v>31.116627020734946</v>
      </c>
      <c r="D38" s="10">
        <f t="shared" si="4"/>
        <v>30.84820004601093</v>
      </c>
      <c r="E38" s="10">
        <f t="shared" si="0"/>
        <v>29.961376455220186</v>
      </c>
      <c r="F38" s="10">
        <f t="shared" si="1"/>
        <v>29.961376455220186</v>
      </c>
      <c r="H38" s="10">
        <f>(B38*'Annual VMT'!B38)*10000/VLOOKUP(DATE($A38,12,1),LDV!$A:$B,2,FALSE)</f>
        <v>3880.4299294109192</v>
      </c>
      <c r="I38" s="10">
        <f>(C38*'Annual VMT'!C38)*10000/VLOOKUP(DATE($A38,12,1),LDV!$A:$C,3,FALSE)</f>
        <v>3249.1823357266881</v>
      </c>
      <c r="J38" s="10">
        <f>(D38*'Annual VMT'!D38)*10000/VLOOKUP(DATE($A38,12,1),LDV!$A:$D,4,FALSE)</f>
        <v>3412.3946236084666</v>
      </c>
      <c r="K38" s="10">
        <f>(E38*'Annual VMT'!E38)*10000/VLOOKUP(DATE($A38,12,1),LDV!$A:$E,5,FALSE)</f>
        <v>1742.7961675497813</v>
      </c>
      <c r="L38" s="10">
        <f>(F38*'Annual VMT'!F38)*10000/VLOOKUP(DATE($A38,12,1),LDV!$A:$F,6,FALSE)</f>
        <v>1208.7718492424447</v>
      </c>
      <c r="N38" s="7">
        <f>HLOOKUP(A38,'Fuel Economy Growth'!$4:$20,17,FALSE)</f>
        <v>-3.7281799462665006E-7</v>
      </c>
    </row>
    <row r="39" spans="1:14" x14ac:dyDescent="0.35">
      <c r="A39">
        <v>2047</v>
      </c>
      <c r="B39" s="10">
        <f t="shared" si="2"/>
        <v>31.257924855163481</v>
      </c>
      <c r="C39" s="10">
        <f t="shared" si="3"/>
        <v>31.116624949156787</v>
      </c>
      <c r="D39" s="10">
        <f t="shared" si="4"/>
        <v>30.848197992303199</v>
      </c>
      <c r="E39" s="10">
        <f t="shared" si="0"/>
        <v>29.961374460552413</v>
      </c>
      <c r="F39" s="10">
        <f t="shared" si="1"/>
        <v>29.961374460552413</v>
      </c>
      <c r="H39" s="10">
        <f>(B39*'Annual VMT'!B39)*10000/VLOOKUP(DATE($A39,12,1),LDV!$A:$B,2,FALSE)</f>
        <v>3871.2320292955687</v>
      </c>
      <c r="I39" s="10">
        <f>(C39*'Annual VMT'!C39)*10000/VLOOKUP(DATE($A39,12,1),LDV!$A:$C,3,FALSE)</f>
        <v>3232.0843357898793</v>
      </c>
      <c r="J39" s="10">
        <f>(D39*'Annual VMT'!D39)*10000/VLOOKUP(DATE($A39,12,1),LDV!$A:$D,4,FALSE)</f>
        <v>3399.8543690411771</v>
      </c>
      <c r="K39" s="10">
        <f>(E39*'Annual VMT'!E39)*10000/VLOOKUP(DATE($A39,12,1),LDV!$A:$E,5,FALSE)</f>
        <v>1737.8221263206706</v>
      </c>
      <c r="L39" s="10">
        <f>(F39*'Annual VMT'!F39)*10000/VLOOKUP(DATE($A39,12,1),LDV!$A:$F,6,FALSE)</f>
        <v>1203.8785604675932</v>
      </c>
      <c r="N39" s="7">
        <f>HLOOKUP(A39,'Fuel Economy Growth'!$4:$20,17,FALSE)</f>
        <v>-6.6574637324020456E-8</v>
      </c>
    </row>
    <row r="40" spans="1:14" x14ac:dyDescent="0.35">
      <c r="A40">
        <v>2048</v>
      </c>
      <c r="B40" s="10">
        <f t="shared" si="2"/>
        <v>31.257922912910921</v>
      </c>
      <c r="C40" s="10">
        <f t="shared" si="3"/>
        <v>31.116623015684084</v>
      </c>
      <c r="D40" s="10">
        <f t="shared" si="4"/>
        <v>30.848196075509559</v>
      </c>
      <c r="E40" s="10">
        <f t="shared" si="0"/>
        <v>29.961372598862731</v>
      </c>
      <c r="F40" s="10">
        <f t="shared" si="1"/>
        <v>29.961372598862731</v>
      </c>
      <c r="H40" s="10">
        <f>(B40*'Annual VMT'!B40)*10000/VLOOKUP(DATE($A40,12,1),LDV!$A:$B,2,FALSE)</f>
        <v>3862.4957038058737</v>
      </c>
      <c r="I40" s="10">
        <f>(C40*'Annual VMT'!C40)*10000/VLOOKUP(DATE($A40,12,1),LDV!$A:$C,3,FALSE)</f>
        <v>3215.6066073148086</v>
      </c>
      <c r="J40" s="10">
        <f>(D40*'Annual VMT'!D40)*10000/VLOOKUP(DATE($A40,12,1),LDV!$A:$D,4,FALSE)</f>
        <v>3388.0684180410412</v>
      </c>
      <c r="K40" s="10">
        <f>(E40*'Annual VMT'!E40)*10000/VLOOKUP(DATE($A40,12,1),LDV!$A:$E,5,FALSE)</f>
        <v>1732.8711033718216</v>
      </c>
      <c r="L40" s="10">
        <f>(F40*'Annual VMT'!F40)*10000/VLOOKUP(DATE($A40,12,1),LDV!$A:$F,6,FALSE)</f>
        <v>1199.0193583707621</v>
      </c>
      <c r="N40" s="7">
        <f>HLOOKUP(A40,'Fuel Economy Growth'!$4:$20,17,FALSE)</f>
        <v>-6.2136324373568786E-8</v>
      </c>
    </row>
    <row r="41" spans="1:14" x14ac:dyDescent="0.35">
      <c r="A41">
        <v>2049</v>
      </c>
      <c r="B41" s="10">
        <f t="shared" si="2"/>
        <v>31.257911120668417</v>
      </c>
      <c r="C41" s="10">
        <f t="shared" si="3"/>
        <v>31.116611276747832</v>
      </c>
      <c r="D41" s="10">
        <f t="shared" si="4"/>
        <v>30.848184437839009</v>
      </c>
      <c r="E41" s="10">
        <f t="shared" si="0"/>
        <v>29.961361295751761</v>
      </c>
      <c r="F41" s="10">
        <f t="shared" si="1"/>
        <v>29.961361295751761</v>
      </c>
      <c r="H41" s="10">
        <f>(B41*'Annual VMT'!B41)*10000/VLOOKUP(DATE($A41,12,1),LDV!$A:$B,2,FALSE)</f>
        <v>3854.3215734087794</v>
      </c>
      <c r="I41" s="10">
        <f>(C41*'Annual VMT'!C41)*10000/VLOOKUP(DATE($A41,12,1),LDV!$A:$C,3,FALSE)</f>
        <v>3199.5286211128664</v>
      </c>
      <c r="J41" s="10">
        <f>(D41*'Annual VMT'!D41)*10000/VLOOKUP(DATE($A41,12,1),LDV!$A:$D,4,FALSE)</f>
        <v>3377.1989575850503</v>
      </c>
      <c r="K41" s="10">
        <f>(E41*'Annual VMT'!E41)*10000/VLOOKUP(DATE($A41,12,1),LDV!$A:$E,5,FALSE)</f>
        <v>1727.9423910940679</v>
      </c>
      <c r="L41" s="10">
        <f>(F41*'Annual VMT'!F41)*10000/VLOOKUP(DATE($A41,12,1),LDV!$A:$F,6,FALSE)</f>
        <v>1194.1935106746248</v>
      </c>
      <c r="N41" s="7">
        <f>HLOOKUP(A41,'Fuel Economy Growth'!$4:$20,17,FALSE)</f>
        <v>-3.7725611310272928E-7</v>
      </c>
    </row>
    <row r="42" spans="1:14" x14ac:dyDescent="0.35">
      <c r="A42">
        <v>2050</v>
      </c>
      <c r="B42" s="10">
        <f t="shared" si="2"/>
        <v>31.257911120668417</v>
      </c>
      <c r="C42" s="10">
        <f t="shared" si="3"/>
        <v>31.116611276747832</v>
      </c>
      <c r="D42" s="10">
        <f t="shared" si="4"/>
        <v>30.848184437839009</v>
      </c>
      <c r="E42" s="10">
        <f t="shared" si="0"/>
        <v>29.961361295751761</v>
      </c>
      <c r="F42" s="10">
        <f t="shared" si="1"/>
        <v>29.961361295751761</v>
      </c>
      <c r="H42" s="10">
        <f>(B42*'Annual VMT'!B42)*10000/VLOOKUP(DATE($A42,12,1),LDV!$A:$B,2,FALSE)</f>
        <v>3848.7936663099786</v>
      </c>
      <c r="I42" s="10">
        <f>(C42*'Annual VMT'!C42)*10000/VLOOKUP(DATE($A42,12,1),LDV!$A:$C,3,FALSE)</f>
        <v>3189.4170524049268</v>
      </c>
      <c r="J42" s="10">
        <f>(D42*'Annual VMT'!D42)*10000/VLOOKUP(DATE($A42,12,1),LDV!$A:$D,4,FALSE)</f>
        <v>3370.4992648769839</v>
      </c>
      <c r="K42" s="10">
        <f>(E42*'Annual VMT'!E42)*10000/VLOOKUP(DATE($A42,12,1),LDV!$A:$E,5,FALSE)</f>
        <v>1723.0277096992104</v>
      </c>
      <c r="L42" s="10">
        <f>(F42*'Annual VMT'!F42)*10000/VLOOKUP(DATE($A42,12,1),LDV!$A:$F,6,FALSE)</f>
        <v>1189.3916891196161</v>
      </c>
      <c r="N42" s="7">
        <f>HLOOKUP(A42,'Fuel Economy Growth'!$4:$20,17,FALSE)</f>
        <v>0</v>
      </c>
    </row>
    <row r="44" spans="1:14" x14ac:dyDescent="0.35">
      <c r="B44" s="4" t="s">
        <v>25</v>
      </c>
      <c r="C44" s="15"/>
      <c r="D44" s="15"/>
      <c r="E44" s="15"/>
      <c r="F44" s="15"/>
      <c r="G44" s="15"/>
    </row>
    <row r="45" spans="1:14" ht="42" customHeight="1" x14ac:dyDescent="0.35">
      <c r="B45" s="30" t="s">
        <v>12</v>
      </c>
      <c r="C45" s="30"/>
      <c r="D45" s="30"/>
      <c r="E45" s="30"/>
      <c r="F45" s="30"/>
      <c r="G45" s="30"/>
    </row>
    <row r="46" spans="1:14" x14ac:dyDescent="0.35">
      <c r="A46" s="16"/>
      <c r="B46" s="16"/>
      <c r="C46" s="16"/>
      <c r="D46" s="16"/>
      <c r="E46" s="16"/>
      <c r="F46" s="16"/>
      <c r="G46" s="16"/>
    </row>
  </sheetData>
  <mergeCells count="1">
    <mergeCell ref="B45:G45"/>
  </mergeCells>
  <pageMargins left="0.7" right="0.7" top="0.75" bottom="0.75" header="0.3" footer="0.3"/>
  <pageSetup orientation="portrait" horizontalDpi="1200" verticalDpi="1200" r:id="rId1"/>
  <colBreaks count="1" manualBreakCount="1">
    <brk id="7" max="4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F1B783-AB8D-418D-9ABE-E2F3F3E0CCBF}">
  <dimension ref="A1:AH20"/>
  <sheetViews>
    <sheetView zoomScaleNormal="100" workbookViewId="0"/>
  </sheetViews>
  <sheetFormatPr defaultRowHeight="14.5" x14ac:dyDescent="0.35"/>
  <cols>
    <col min="1" max="1" width="27.90625" customWidth="1"/>
    <col min="2" max="34" width="8.1796875" customWidth="1"/>
  </cols>
  <sheetData>
    <row r="1" spans="1:34" x14ac:dyDescent="0.35">
      <c r="A1" s="13" t="s">
        <v>39</v>
      </c>
      <c r="B1" t="s">
        <v>25</v>
      </c>
    </row>
    <row r="2" spans="1:34" x14ac:dyDescent="0.35">
      <c r="B2" s="6" t="s">
        <v>13</v>
      </c>
    </row>
    <row r="4" spans="1:34" x14ac:dyDescent="0.35">
      <c r="B4" s="4">
        <v>2018</v>
      </c>
      <c r="C4" s="4">
        <v>2019</v>
      </c>
      <c r="D4" s="4">
        <v>2020</v>
      </c>
      <c r="E4" s="4">
        <v>2021</v>
      </c>
      <c r="F4" s="4">
        <v>2022</v>
      </c>
      <c r="G4" s="4">
        <v>2023</v>
      </c>
      <c r="H4" s="4">
        <v>2024</v>
      </c>
      <c r="I4" s="4">
        <v>2025</v>
      </c>
      <c r="J4" s="4">
        <v>2026</v>
      </c>
      <c r="K4" s="4">
        <v>2027</v>
      </c>
      <c r="L4" s="4">
        <v>2028</v>
      </c>
      <c r="M4" s="4">
        <v>2029</v>
      </c>
      <c r="N4" s="4">
        <v>2030</v>
      </c>
      <c r="O4" s="4">
        <v>2031</v>
      </c>
      <c r="P4" s="4">
        <v>2032</v>
      </c>
      <c r="Q4" s="4">
        <v>2033</v>
      </c>
      <c r="R4" s="4">
        <v>2034</v>
      </c>
      <c r="S4" s="4">
        <v>2035</v>
      </c>
      <c r="T4" s="4">
        <v>2036</v>
      </c>
      <c r="U4" s="4">
        <v>2037</v>
      </c>
      <c r="V4" s="4">
        <v>2038</v>
      </c>
      <c r="W4" s="4">
        <v>2039</v>
      </c>
      <c r="X4" s="4">
        <v>2040</v>
      </c>
      <c r="Y4" s="4">
        <v>2041</v>
      </c>
      <c r="Z4" s="4">
        <v>2042</v>
      </c>
      <c r="AA4" s="4">
        <v>2043</v>
      </c>
      <c r="AB4" s="4">
        <v>2044</v>
      </c>
      <c r="AC4" s="4">
        <v>2045</v>
      </c>
      <c r="AD4" s="4">
        <v>2046</v>
      </c>
      <c r="AE4" s="4">
        <v>2047</v>
      </c>
      <c r="AF4" s="4">
        <v>2048</v>
      </c>
      <c r="AG4" s="4">
        <v>2049</v>
      </c>
      <c r="AH4" s="4">
        <v>2050</v>
      </c>
    </row>
    <row r="5" spans="1:34" x14ac:dyDescent="0.35">
      <c r="A5" t="s">
        <v>14</v>
      </c>
    </row>
    <row r="6" spans="1:34" x14ac:dyDescent="0.35">
      <c r="A6" t="s">
        <v>15</v>
      </c>
      <c r="B6">
        <v>112.510468</v>
      </c>
      <c r="C6">
        <v>112.963409</v>
      </c>
      <c r="D6">
        <v>115.18119799999999</v>
      </c>
      <c r="E6">
        <v>118.69832599999999</v>
      </c>
      <c r="F6">
        <v>121.870758</v>
      </c>
      <c r="G6">
        <v>124.91810599999999</v>
      </c>
      <c r="H6">
        <v>125.572266</v>
      </c>
      <c r="I6">
        <v>127.73294799999999</v>
      </c>
      <c r="J6">
        <v>127.744514</v>
      </c>
      <c r="K6">
        <v>127.71268499999999</v>
      </c>
      <c r="L6">
        <v>127.679878</v>
      </c>
      <c r="M6">
        <v>127.64621699999999</v>
      </c>
      <c r="N6">
        <v>127.61112199999999</v>
      </c>
      <c r="O6">
        <v>127.58075700000001</v>
      </c>
      <c r="P6">
        <v>127.550865</v>
      </c>
      <c r="Q6">
        <v>127.52153800000001</v>
      </c>
      <c r="R6">
        <v>127.51527400000001</v>
      </c>
      <c r="S6">
        <v>127.51383199999999</v>
      </c>
      <c r="T6">
        <v>127.51280199999999</v>
      </c>
      <c r="U6">
        <v>127.512001</v>
      </c>
      <c r="V6">
        <v>127.511421</v>
      </c>
      <c r="W6">
        <v>127.510986</v>
      </c>
      <c r="X6">
        <v>127.51074199999999</v>
      </c>
      <c r="Y6">
        <v>127.51052900000001</v>
      </c>
      <c r="Z6">
        <v>127.51057400000001</v>
      </c>
      <c r="AA6">
        <v>127.51057400000001</v>
      </c>
      <c r="AB6">
        <v>127.510605</v>
      </c>
      <c r="AC6">
        <v>127.51057400000001</v>
      </c>
      <c r="AD6">
        <v>127.510559</v>
      </c>
      <c r="AE6">
        <v>127.510559</v>
      </c>
      <c r="AF6">
        <v>127.510559</v>
      </c>
      <c r="AG6">
        <v>127.510544</v>
      </c>
      <c r="AH6">
        <v>127.510544</v>
      </c>
    </row>
    <row r="7" spans="1:34" x14ac:dyDescent="0.35">
      <c r="A7" t="s">
        <v>16</v>
      </c>
      <c r="B7">
        <v>91.910767000000007</v>
      </c>
      <c r="C7">
        <v>92.483788000000004</v>
      </c>
      <c r="D7">
        <v>93.893401999999995</v>
      </c>
      <c r="E7">
        <v>95.387894000000003</v>
      </c>
      <c r="F7">
        <v>97.682236000000003</v>
      </c>
      <c r="G7">
        <v>100.807793</v>
      </c>
      <c r="H7">
        <v>102.764008</v>
      </c>
      <c r="I7">
        <v>104.655396</v>
      </c>
      <c r="J7">
        <v>104.646896</v>
      </c>
      <c r="K7">
        <v>104.640747</v>
      </c>
      <c r="L7">
        <v>104.63432299999999</v>
      </c>
      <c r="M7">
        <v>104.62696099999999</v>
      </c>
      <c r="N7">
        <v>104.626076</v>
      </c>
      <c r="O7">
        <v>104.61322</v>
      </c>
      <c r="P7">
        <v>104.595558</v>
      </c>
      <c r="Q7">
        <v>104.57766700000001</v>
      </c>
      <c r="R7">
        <v>104.574898</v>
      </c>
      <c r="S7">
        <v>104.574944</v>
      </c>
      <c r="T7">
        <v>104.57506600000001</v>
      </c>
      <c r="U7">
        <v>104.575081</v>
      </c>
      <c r="V7">
        <v>104.57549299999999</v>
      </c>
      <c r="W7">
        <v>104.575821</v>
      </c>
      <c r="X7">
        <v>104.575981</v>
      </c>
      <c r="Y7">
        <v>104.57624800000001</v>
      </c>
      <c r="Z7">
        <v>104.576469</v>
      </c>
      <c r="AA7">
        <v>104.576752</v>
      </c>
      <c r="AB7">
        <v>104.57692</v>
      </c>
      <c r="AC7">
        <v>104.577324</v>
      </c>
      <c r="AD7">
        <v>104.577423</v>
      </c>
      <c r="AE7">
        <v>104.577454</v>
      </c>
      <c r="AF7">
        <v>104.577477</v>
      </c>
      <c r="AG7">
        <v>104.577591</v>
      </c>
      <c r="AH7">
        <v>104.577591</v>
      </c>
    </row>
    <row r="8" spans="1:34" x14ac:dyDescent="0.35">
      <c r="A8" t="s">
        <v>17</v>
      </c>
    </row>
    <row r="9" spans="1:34" x14ac:dyDescent="0.35">
      <c r="A9" t="s">
        <v>15</v>
      </c>
      <c r="B9">
        <v>109.225159</v>
      </c>
      <c r="C9">
        <v>109.66486399999999</v>
      </c>
      <c r="D9">
        <v>111.817902</v>
      </c>
      <c r="E9">
        <v>115.23232299999999</v>
      </c>
      <c r="F9">
        <v>118.31212600000001</v>
      </c>
      <c r="G9">
        <v>121.27050800000001</v>
      </c>
      <c r="H9">
        <v>121.905556</v>
      </c>
      <c r="I9">
        <v>124.00314299999999</v>
      </c>
      <c r="J9">
        <v>124.014366</v>
      </c>
      <c r="K9">
        <v>123.983467</v>
      </c>
      <c r="L9">
        <v>123.951622</v>
      </c>
      <c r="M9">
        <v>123.91894499999999</v>
      </c>
      <c r="N9">
        <v>123.884865</v>
      </c>
      <c r="O9">
        <v>123.8554</v>
      </c>
      <c r="P9">
        <v>123.82637</v>
      </c>
      <c r="Q9">
        <v>123.797905</v>
      </c>
      <c r="R9">
        <v>123.791809</v>
      </c>
      <c r="S9">
        <v>123.79042800000001</v>
      </c>
      <c r="T9">
        <v>123.78939800000001</v>
      </c>
      <c r="U9">
        <v>123.788612</v>
      </c>
      <c r="V9">
        <v>123.78808600000001</v>
      </c>
      <c r="W9">
        <v>123.787674</v>
      </c>
      <c r="X9">
        <v>123.78739899999999</v>
      </c>
      <c r="Y9">
        <v>123.78724699999999</v>
      </c>
      <c r="Z9">
        <v>123.787262</v>
      </c>
      <c r="AA9">
        <v>123.787262</v>
      </c>
      <c r="AB9">
        <v>123.787285</v>
      </c>
      <c r="AC9">
        <v>123.78727000000001</v>
      </c>
      <c r="AD9">
        <v>123.78724699999999</v>
      </c>
      <c r="AE9">
        <v>123.78724699999999</v>
      </c>
      <c r="AF9">
        <v>123.78723100000001</v>
      </c>
      <c r="AG9">
        <v>123.787216</v>
      </c>
      <c r="AH9">
        <v>123.787216</v>
      </c>
    </row>
    <row r="10" spans="1:34" x14ac:dyDescent="0.35">
      <c r="A10" t="s">
        <v>16</v>
      </c>
      <c r="B10">
        <v>89.226951999999997</v>
      </c>
      <c r="C10">
        <v>89.783248999999998</v>
      </c>
      <c r="D10">
        <v>91.151711000000006</v>
      </c>
      <c r="E10">
        <v>92.602562000000006</v>
      </c>
      <c r="F10">
        <v>94.829909999999998</v>
      </c>
      <c r="G10">
        <v>97.864188999999996</v>
      </c>
      <c r="H10">
        <v>99.763298000000006</v>
      </c>
      <c r="I10">
        <v>101.59942599999999</v>
      </c>
      <c r="J10">
        <v>101.59118700000001</v>
      </c>
      <c r="K10">
        <v>101.585205</v>
      </c>
      <c r="L10">
        <v>101.578987</v>
      </c>
      <c r="M10">
        <v>101.571854</v>
      </c>
      <c r="N10">
        <v>101.570984</v>
      </c>
      <c r="O10">
        <v>101.55851699999999</v>
      </c>
      <c r="P10">
        <v>101.54135100000001</v>
      </c>
      <c r="Q10">
        <v>101.52398700000001</v>
      </c>
      <c r="R10">
        <v>101.521309</v>
      </c>
      <c r="S10">
        <v>101.52134700000001</v>
      </c>
      <c r="T10">
        <v>101.521461</v>
      </c>
      <c r="U10">
        <v>101.521477</v>
      </c>
      <c r="V10">
        <v>101.52188099999999</v>
      </c>
      <c r="W10">
        <v>101.522186</v>
      </c>
      <c r="X10">
        <v>101.522346</v>
      </c>
      <c r="Y10">
        <v>101.522614</v>
      </c>
      <c r="Z10">
        <v>101.52282</v>
      </c>
      <c r="AA10">
        <v>101.523094</v>
      </c>
      <c r="AB10">
        <v>101.52327699999999</v>
      </c>
      <c r="AC10">
        <v>101.52365899999999</v>
      </c>
      <c r="AD10">
        <v>101.52376599999999</v>
      </c>
      <c r="AE10">
        <v>101.523781</v>
      </c>
      <c r="AF10">
        <v>101.52381099999999</v>
      </c>
      <c r="AG10">
        <v>101.523911</v>
      </c>
      <c r="AH10">
        <v>101.523911</v>
      </c>
    </row>
    <row r="12" spans="1:34" x14ac:dyDescent="0.35">
      <c r="A12" t="s">
        <v>18</v>
      </c>
      <c r="B12" s="11">
        <v>1</v>
      </c>
      <c r="C12" s="11">
        <v>1</v>
      </c>
      <c r="D12" s="11">
        <v>1</v>
      </c>
      <c r="E12" s="11">
        <v>0.9</v>
      </c>
      <c r="F12" s="11">
        <v>0.8</v>
      </c>
      <c r="G12" s="11">
        <v>0.7</v>
      </c>
      <c r="H12" s="11">
        <v>0.6</v>
      </c>
      <c r="I12" s="11">
        <v>0.5</v>
      </c>
      <c r="J12" s="11">
        <v>0.4</v>
      </c>
      <c r="K12" s="11">
        <v>0.3</v>
      </c>
      <c r="L12" s="11">
        <v>0.19999999999999901</v>
      </c>
      <c r="M12" s="11">
        <v>9.9999999999999103E-2</v>
      </c>
      <c r="N12" s="11">
        <v>-9.9920072216264108E-16</v>
      </c>
      <c r="O12" s="11">
        <v>-9.9920072216264108E-16</v>
      </c>
      <c r="P12" s="11">
        <v>-9.9920072216264108E-16</v>
      </c>
      <c r="Q12" s="11">
        <v>-9.9920072216264108E-16</v>
      </c>
      <c r="R12" s="11">
        <v>-9.9920072216264108E-16</v>
      </c>
      <c r="S12" s="11">
        <v>-9.9920072216264108E-16</v>
      </c>
      <c r="T12" s="11">
        <v>-9.9920072216264108E-16</v>
      </c>
      <c r="U12" s="11">
        <v>-9.9920072216264108E-16</v>
      </c>
      <c r="V12" s="11">
        <v>-9.9920072216264108E-16</v>
      </c>
      <c r="W12" s="11">
        <v>-9.9920072216264108E-16</v>
      </c>
      <c r="X12" s="11">
        <v>-9.9920072216264108E-16</v>
      </c>
      <c r="Y12" s="11">
        <v>-9.9920072216264108E-16</v>
      </c>
      <c r="Z12" s="11">
        <v>-9.9920072216264108E-16</v>
      </c>
      <c r="AA12" s="11">
        <v>-9.9920072216264108E-16</v>
      </c>
      <c r="AB12" s="11">
        <v>-9.9920072216264108E-16</v>
      </c>
      <c r="AC12" s="11">
        <v>-9.9920072216264108E-16</v>
      </c>
      <c r="AD12" s="11">
        <v>-9.9920072216264108E-16</v>
      </c>
      <c r="AE12" s="11">
        <v>-9.9920072216264108E-16</v>
      </c>
      <c r="AF12" s="11">
        <v>-9.9920072216264108E-16</v>
      </c>
      <c r="AG12" s="11">
        <v>-9.9920072216264108E-16</v>
      </c>
      <c r="AH12" s="11">
        <v>-9.9920072216264108E-16</v>
      </c>
    </row>
    <row r="13" spans="1:34" x14ac:dyDescent="0.35">
      <c r="A13" t="s">
        <v>19</v>
      </c>
      <c r="B13" s="11">
        <v>0</v>
      </c>
      <c r="C13" s="11">
        <v>0</v>
      </c>
      <c r="D13" s="11">
        <v>0</v>
      </c>
      <c r="E13" s="11">
        <v>0.1</v>
      </c>
      <c r="F13" s="11">
        <v>0.2</v>
      </c>
      <c r="G13" s="11">
        <v>0.3</v>
      </c>
      <c r="H13" s="11">
        <v>0.4</v>
      </c>
      <c r="I13" s="11">
        <v>0.5</v>
      </c>
      <c r="J13" s="11">
        <v>0.6</v>
      </c>
      <c r="K13" s="11">
        <v>0.7</v>
      </c>
      <c r="L13" s="11">
        <v>0.8</v>
      </c>
      <c r="M13" s="11">
        <v>0.9</v>
      </c>
      <c r="N13" s="11">
        <v>1</v>
      </c>
      <c r="O13" s="11">
        <v>1</v>
      </c>
      <c r="P13" s="11">
        <v>1</v>
      </c>
      <c r="Q13" s="11">
        <v>1</v>
      </c>
      <c r="R13" s="11">
        <v>1</v>
      </c>
      <c r="S13" s="11">
        <v>1</v>
      </c>
      <c r="T13" s="11">
        <v>1</v>
      </c>
      <c r="U13" s="11">
        <v>1</v>
      </c>
      <c r="V13" s="11">
        <v>1</v>
      </c>
      <c r="W13" s="11">
        <v>1</v>
      </c>
      <c r="X13" s="11">
        <v>1</v>
      </c>
      <c r="Y13" s="11">
        <v>1</v>
      </c>
      <c r="Z13" s="11">
        <v>1</v>
      </c>
      <c r="AA13" s="11">
        <v>1</v>
      </c>
      <c r="AB13" s="11">
        <v>1</v>
      </c>
      <c r="AC13" s="11">
        <v>1</v>
      </c>
      <c r="AD13" s="11">
        <v>1</v>
      </c>
      <c r="AE13" s="11">
        <v>1</v>
      </c>
      <c r="AF13" s="11">
        <v>1</v>
      </c>
      <c r="AG13" s="11">
        <v>1</v>
      </c>
      <c r="AH13" s="11">
        <v>1</v>
      </c>
    </row>
    <row r="15" spans="1:34" x14ac:dyDescent="0.35">
      <c r="A15" t="s">
        <v>20</v>
      </c>
      <c r="B15" s="11">
        <v>1</v>
      </c>
      <c r="C15" s="11">
        <v>1</v>
      </c>
      <c r="D15" s="11">
        <v>1</v>
      </c>
      <c r="E15" s="11">
        <v>1</v>
      </c>
      <c r="F15" s="11">
        <v>1</v>
      </c>
      <c r="G15" s="11">
        <v>1</v>
      </c>
      <c r="H15" s="11">
        <v>1</v>
      </c>
      <c r="I15" s="11">
        <v>0.95</v>
      </c>
      <c r="J15" s="11">
        <v>0.92500000000000004</v>
      </c>
      <c r="K15" s="11">
        <v>0.9</v>
      </c>
      <c r="L15" s="11">
        <v>0.875</v>
      </c>
      <c r="M15" s="11">
        <v>0.85</v>
      </c>
      <c r="N15" s="11">
        <v>0.82499999999999996</v>
      </c>
      <c r="O15" s="11">
        <v>0.80000000000000104</v>
      </c>
      <c r="P15" s="11">
        <v>0.77500000000000102</v>
      </c>
      <c r="Q15" s="11">
        <v>0.750000000000001</v>
      </c>
      <c r="R15" s="11">
        <v>0.72500000000000098</v>
      </c>
      <c r="S15" s="11">
        <v>0.70000000000000095</v>
      </c>
      <c r="T15" s="11">
        <v>0.67500000000000104</v>
      </c>
      <c r="U15" s="11">
        <v>0.65000000000000102</v>
      </c>
      <c r="V15" s="11">
        <v>0.625000000000001</v>
      </c>
      <c r="W15" s="11">
        <v>0.60000000000000098</v>
      </c>
      <c r="X15" s="11">
        <v>0.57500000000000095</v>
      </c>
      <c r="Y15" s="11">
        <v>0.55000000000000104</v>
      </c>
      <c r="Z15" s="11">
        <v>0.52500000000000202</v>
      </c>
      <c r="AA15" s="11">
        <v>0.500000000000002</v>
      </c>
      <c r="AB15" s="11">
        <v>0.5</v>
      </c>
      <c r="AC15" s="11">
        <v>0.5</v>
      </c>
      <c r="AD15" s="11">
        <v>0.5</v>
      </c>
      <c r="AE15" s="11">
        <v>0.5</v>
      </c>
      <c r="AF15" s="11">
        <v>0.5</v>
      </c>
      <c r="AG15" s="11">
        <v>0.5</v>
      </c>
      <c r="AH15" s="11">
        <v>0.5</v>
      </c>
    </row>
    <row r="16" spans="1:34" x14ac:dyDescent="0.35">
      <c r="A16" t="s">
        <v>21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0.05</v>
      </c>
      <c r="J16" s="11">
        <v>7.4999999999999997E-2</v>
      </c>
      <c r="K16" s="11">
        <v>0.1</v>
      </c>
      <c r="L16" s="11">
        <v>0.125</v>
      </c>
      <c r="M16" s="11">
        <v>0.15</v>
      </c>
      <c r="N16" s="11">
        <v>0.17499999999999999</v>
      </c>
      <c r="O16" s="11">
        <v>0.2</v>
      </c>
      <c r="P16" s="11">
        <v>0.22500000000000001</v>
      </c>
      <c r="Q16" s="11">
        <v>0.25</v>
      </c>
      <c r="R16" s="11">
        <v>0.27500000000000002</v>
      </c>
      <c r="S16" s="11">
        <v>0.3</v>
      </c>
      <c r="T16" s="11">
        <v>0.32500000000000001</v>
      </c>
      <c r="U16" s="11">
        <v>0.35</v>
      </c>
      <c r="V16" s="11">
        <v>0.375</v>
      </c>
      <c r="W16" s="11">
        <v>0.4</v>
      </c>
      <c r="X16" s="11">
        <v>0.42499999999999999</v>
      </c>
      <c r="Y16" s="11">
        <v>0.45</v>
      </c>
      <c r="Z16" s="11">
        <v>0.47499999999999998</v>
      </c>
      <c r="AA16" s="11">
        <v>0.5</v>
      </c>
      <c r="AB16" s="11">
        <v>0.5</v>
      </c>
      <c r="AC16" s="11">
        <v>0.5</v>
      </c>
      <c r="AD16" s="11">
        <v>0.5</v>
      </c>
      <c r="AE16" s="11">
        <v>0.5</v>
      </c>
      <c r="AF16" s="11">
        <v>0.5</v>
      </c>
      <c r="AG16" s="11">
        <v>0.5</v>
      </c>
      <c r="AH16" s="11">
        <v>0.5</v>
      </c>
    </row>
    <row r="18" spans="1:34" x14ac:dyDescent="0.35">
      <c r="A18" t="s">
        <v>22</v>
      </c>
      <c r="B18">
        <f>((B6*B12+B9*B13)*B15)+((B7*B12+B10*B13)*B16)</f>
        <v>112.510468</v>
      </c>
      <c r="C18">
        <f t="shared" ref="C18:AH18" si="0">((C6*C12+C9*C13)*C15)+((C7*C12+C10*C13)*C16)</f>
        <v>112.963409</v>
      </c>
      <c r="D18">
        <f t="shared" si="0"/>
        <v>115.18119799999999</v>
      </c>
      <c r="E18">
        <f t="shared" si="0"/>
        <v>118.3517257</v>
      </c>
      <c r="F18">
        <f t="shared" si="0"/>
        <v>121.15903160000001</v>
      </c>
      <c r="G18">
        <f t="shared" si="0"/>
        <v>123.82382659999999</v>
      </c>
      <c r="H18">
        <f t="shared" si="0"/>
        <v>124.105582</v>
      </c>
      <c r="I18">
        <f t="shared" si="0"/>
        <v>124.73101377499999</v>
      </c>
      <c r="J18">
        <f t="shared" si="0"/>
        <v>123.80445360499999</v>
      </c>
      <c r="K18">
        <f t="shared" si="0"/>
        <v>122.84219591999999</v>
      </c>
      <c r="L18">
        <f t="shared" si="0"/>
        <v>121.88387082499989</v>
      </c>
      <c r="M18">
        <f t="shared" si="0"/>
        <v>120.92952607499987</v>
      </c>
      <c r="N18">
        <f t="shared" si="0"/>
        <v>119.97993582499987</v>
      </c>
      <c r="O18">
        <f t="shared" si="0"/>
        <v>119.39602340000002</v>
      </c>
      <c r="P18">
        <f t="shared" si="0"/>
        <v>118.81224072500001</v>
      </c>
      <c r="Q18">
        <f t="shared" si="0"/>
        <v>118.2294255</v>
      </c>
      <c r="R18">
        <f t="shared" si="0"/>
        <v>117.6674215</v>
      </c>
      <c r="S18">
        <f t="shared" si="0"/>
        <v>117.10970370000001</v>
      </c>
      <c r="T18">
        <f t="shared" si="0"/>
        <v>116.55231847500002</v>
      </c>
      <c r="U18">
        <f t="shared" si="0"/>
        <v>115.99511475</v>
      </c>
      <c r="V18">
        <f t="shared" si="0"/>
        <v>115.438259125</v>
      </c>
      <c r="W18">
        <f t="shared" si="0"/>
        <v>114.88147880000001</v>
      </c>
      <c r="X18">
        <f t="shared" si="0"/>
        <v>114.324751475</v>
      </c>
      <c r="Y18">
        <f t="shared" si="0"/>
        <v>113.76816215000002</v>
      </c>
      <c r="Z18">
        <f t="shared" si="0"/>
        <v>113.21165205000014</v>
      </c>
      <c r="AA18">
        <f t="shared" si="0"/>
        <v>112.65517800000013</v>
      </c>
      <c r="AB18">
        <f t="shared" si="0"/>
        <v>112.65528099999989</v>
      </c>
      <c r="AC18">
        <f t="shared" si="0"/>
        <v>112.65546449999988</v>
      </c>
      <c r="AD18">
        <f t="shared" si="0"/>
        <v>112.65550649999989</v>
      </c>
      <c r="AE18">
        <f t="shared" si="0"/>
        <v>112.65551399999988</v>
      </c>
      <c r="AF18">
        <f t="shared" si="0"/>
        <v>112.65552099999988</v>
      </c>
      <c r="AG18">
        <f t="shared" si="0"/>
        <v>112.65556349999989</v>
      </c>
      <c r="AH18">
        <f t="shared" si="0"/>
        <v>112.65556349999989</v>
      </c>
    </row>
    <row r="19" spans="1:34" x14ac:dyDescent="0.35">
      <c r="A19" t="s">
        <v>23</v>
      </c>
      <c r="B19">
        <f>3370.5/B18</f>
        <v>29.9572125146613</v>
      </c>
      <c r="C19">
        <f t="shared" ref="C19:AH19" si="1">3370.5/C18</f>
        <v>29.837095302249597</v>
      </c>
      <c r="D19">
        <f t="shared" si="1"/>
        <v>29.2625884999043</v>
      </c>
      <c r="E19">
        <f t="shared" si="1"/>
        <v>28.478672195651811</v>
      </c>
      <c r="F19">
        <f t="shared" si="1"/>
        <v>27.818809340830022</v>
      </c>
      <c r="G19">
        <f t="shared" si="1"/>
        <v>27.220124692867472</v>
      </c>
      <c r="H19">
        <f t="shared" si="1"/>
        <v>27.158327173390155</v>
      </c>
      <c r="I19">
        <f t="shared" si="1"/>
        <v>27.022148686131771</v>
      </c>
      <c r="J19">
        <f t="shared" si="1"/>
        <v>27.224384114271299</v>
      </c>
      <c r="K19">
        <f t="shared" si="1"/>
        <v>27.437640419542902</v>
      </c>
      <c r="L19">
        <f t="shared" si="1"/>
        <v>27.653371829972016</v>
      </c>
      <c r="M19">
        <f t="shared" si="1"/>
        <v>27.871605135619511</v>
      </c>
      <c r="N19">
        <f t="shared" si="1"/>
        <v>28.092197056315634</v>
      </c>
      <c r="O19">
        <f t="shared" si="1"/>
        <v>28.229583398336192</v>
      </c>
      <c r="P19">
        <f t="shared" si="1"/>
        <v>28.368289154661085</v>
      </c>
      <c r="Q19">
        <f t="shared" si="1"/>
        <v>28.508131421141009</v>
      </c>
      <c r="R19">
        <f t="shared" si="1"/>
        <v>28.644292167139906</v>
      </c>
      <c r="S19">
        <f t="shared" si="1"/>
        <v>28.780706410411657</v>
      </c>
      <c r="T19">
        <f t="shared" si="1"/>
        <v>28.918343659744167</v>
      </c>
      <c r="U19">
        <f t="shared" si="1"/>
        <v>29.057258206643571</v>
      </c>
      <c r="V19">
        <f t="shared" si="1"/>
        <v>29.197425754232153</v>
      </c>
      <c r="W19">
        <f t="shared" si="1"/>
        <v>29.338932917705442</v>
      </c>
      <c r="X19">
        <f t="shared" si="1"/>
        <v>29.481804740568759</v>
      </c>
      <c r="Y19">
        <f t="shared" si="1"/>
        <v>29.626038922524682</v>
      </c>
      <c r="Z19">
        <f t="shared" si="1"/>
        <v>29.771670485926769</v>
      </c>
      <c r="AA19">
        <f t="shared" si="1"/>
        <v>29.918731298795656</v>
      </c>
      <c r="AB19">
        <f t="shared" si="1"/>
        <v>29.918703944291821</v>
      </c>
      <c r="AC19">
        <f t="shared" si="1"/>
        <v>29.91865521090638</v>
      </c>
      <c r="AD19">
        <f t="shared" si="1"/>
        <v>29.918644056693342</v>
      </c>
      <c r="AE19">
        <f t="shared" si="1"/>
        <v>29.918642064870465</v>
      </c>
      <c r="AF19">
        <f t="shared" si="1"/>
        <v>29.918640205836017</v>
      </c>
      <c r="AG19">
        <f t="shared" si="1"/>
        <v>29.918628918846103</v>
      </c>
      <c r="AH19">
        <f t="shared" si="1"/>
        <v>29.918628918846103</v>
      </c>
    </row>
    <row r="20" spans="1:34" x14ac:dyDescent="0.35">
      <c r="A20" t="s">
        <v>24</v>
      </c>
      <c r="C20" s="7">
        <f>(C19-B19)/B19</f>
        <v>-4.0096258072381263E-3</v>
      </c>
      <c r="D20" s="7">
        <f t="shared" ref="D20:AH20" si="2">(D19-C19)/C19</f>
        <v>-1.9254783232936945E-2</v>
      </c>
      <c r="E20" s="7">
        <f t="shared" si="2"/>
        <v>-2.6789028053859732E-2</v>
      </c>
      <c r="F20" s="7">
        <f t="shared" si="2"/>
        <v>-2.3170422071944009E-2</v>
      </c>
      <c r="G20" s="7">
        <f t="shared" si="2"/>
        <v>-2.1520858086613099E-2</v>
      </c>
      <c r="H20" s="7">
        <f t="shared" si="2"/>
        <v>-2.2702878908379687E-3</v>
      </c>
      <c r="I20" s="7">
        <f t="shared" si="2"/>
        <v>-5.0142443011663932E-3</v>
      </c>
      <c r="J20" s="7">
        <f t="shared" si="2"/>
        <v>7.4840617039206069E-3</v>
      </c>
      <c r="K20" s="7">
        <f t="shared" si="2"/>
        <v>7.833283000140006E-3</v>
      </c>
      <c r="L20" s="7">
        <f t="shared" si="2"/>
        <v>7.8626079768672977E-3</v>
      </c>
      <c r="M20" s="7">
        <f t="shared" si="2"/>
        <v>7.8917430752861433E-3</v>
      </c>
      <c r="N20" s="7">
        <f t="shared" si="2"/>
        <v>7.9145754118843097E-3</v>
      </c>
      <c r="O20" s="7">
        <f t="shared" si="2"/>
        <v>4.8905516982222594E-3</v>
      </c>
      <c r="P20" s="7">
        <f t="shared" si="2"/>
        <v>4.9134893125297573E-3</v>
      </c>
      <c r="Q20" s="7">
        <f t="shared" si="2"/>
        <v>4.9295276749866043E-3</v>
      </c>
      <c r="R20" s="7">
        <f t="shared" si="2"/>
        <v>4.7762073209022347E-3</v>
      </c>
      <c r="S20" s="7">
        <f t="shared" si="2"/>
        <v>4.7623534376682146E-3</v>
      </c>
      <c r="T20" s="7">
        <f t="shared" si="2"/>
        <v>4.7822748812975128E-3</v>
      </c>
      <c r="U20" s="7">
        <f t="shared" si="2"/>
        <v>4.8036826913008847E-3</v>
      </c>
      <c r="V20" s="7">
        <f t="shared" si="2"/>
        <v>4.8238394204906396E-3</v>
      </c>
      <c r="W20" s="7">
        <f t="shared" si="2"/>
        <v>4.8465630040270781E-3</v>
      </c>
      <c r="X20" s="7">
        <f t="shared" si="2"/>
        <v>4.8697007237470573E-3</v>
      </c>
      <c r="Y20" s="7">
        <f t="shared" si="2"/>
        <v>4.892311825044013E-3</v>
      </c>
      <c r="Z20" s="7">
        <f t="shared" si="2"/>
        <v>4.9156609759046727E-3</v>
      </c>
      <c r="AA20" s="7">
        <f t="shared" si="2"/>
        <v>4.9396224823327617E-3</v>
      </c>
      <c r="AB20" s="7">
        <f t="shared" si="2"/>
        <v>-9.1429357622856175E-7</v>
      </c>
      <c r="AC20" s="7">
        <f t="shared" si="2"/>
        <v>-1.6288601782887971E-6</v>
      </c>
      <c r="AD20" s="7">
        <f t="shared" si="2"/>
        <v>-3.7281799462665006E-7</v>
      </c>
      <c r="AE20" s="7">
        <f t="shared" si="2"/>
        <v>-6.6574637324020456E-8</v>
      </c>
      <c r="AF20" s="7">
        <f t="shared" si="2"/>
        <v>-6.2136324373568786E-8</v>
      </c>
      <c r="AG20" s="7">
        <f t="shared" si="2"/>
        <v>-3.7725611310272928E-7</v>
      </c>
      <c r="AH20" s="7">
        <f t="shared" si="2"/>
        <v>0</v>
      </c>
    </row>
  </sheetData>
  <hyperlinks>
    <hyperlink ref="B2" r:id="rId1" location="/?id=113-AEO2019&amp;cases=ref2019&amp;sourcekey=0" xr:uid="{A08A3972-BB9B-454B-B5EB-16946B8B3304}"/>
  </hyperlinks>
  <pageMargins left="0.7" right="0.7" top="0.75" bottom="0.75" header="0.3" footer="0.3"/>
  <pageSetup orientation="landscape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1D5343-A882-473C-98B9-74C75690A399}">
  <dimension ref="A1:H43"/>
  <sheetViews>
    <sheetView zoomScaleNormal="100" workbookViewId="0"/>
  </sheetViews>
  <sheetFormatPr defaultRowHeight="14.5" x14ac:dyDescent="0.35"/>
  <cols>
    <col min="4" max="4" width="1.36328125" customWidth="1"/>
  </cols>
  <sheetData>
    <row r="1" spans="1:8" x14ac:dyDescent="0.35">
      <c r="A1" s="18" t="s">
        <v>43</v>
      </c>
      <c r="B1" s="19"/>
      <c r="C1" s="19"/>
      <c r="D1" s="14"/>
      <c r="E1" s="18" t="s">
        <v>45</v>
      </c>
      <c r="F1" s="19"/>
      <c r="G1" s="19"/>
      <c r="H1" s="19"/>
    </row>
    <row r="2" spans="1:8" x14ac:dyDescent="0.35">
      <c r="A2" s="18" t="s">
        <v>44</v>
      </c>
      <c r="B2" s="19"/>
      <c r="C2" s="19"/>
      <c r="D2" s="14"/>
      <c r="E2" s="18" t="s">
        <v>46</v>
      </c>
      <c r="F2" s="19"/>
      <c r="G2" s="19"/>
      <c r="H2" s="19"/>
    </row>
    <row r="3" spans="1:8" x14ac:dyDescent="0.35">
      <c r="A3" s="20"/>
      <c r="B3" s="26" t="s">
        <v>41</v>
      </c>
      <c r="C3" s="21" t="s">
        <v>42</v>
      </c>
      <c r="D3" s="14"/>
      <c r="E3" s="20"/>
      <c r="F3" s="21" t="s">
        <v>47</v>
      </c>
      <c r="G3" s="21" t="s">
        <v>48</v>
      </c>
      <c r="H3" s="21" t="s">
        <v>49</v>
      </c>
    </row>
    <row r="4" spans="1:8" x14ac:dyDescent="0.35">
      <c r="A4" s="18">
        <v>2011</v>
      </c>
      <c r="B4" s="27">
        <v>0.94604200323101773</v>
      </c>
      <c r="C4" s="23">
        <v>5.3957996768982275E-2</v>
      </c>
      <c r="D4" s="14"/>
      <c r="E4" s="18">
        <v>2011</v>
      </c>
      <c r="F4" s="22">
        <v>7.3869327663975873E-2</v>
      </c>
      <c r="G4" s="22">
        <v>0.39157186113604264</v>
      </c>
      <c r="H4" s="22">
        <v>0.53455881119998161</v>
      </c>
    </row>
    <row r="5" spans="1:8" x14ac:dyDescent="0.35">
      <c r="A5" s="18">
        <v>2012</v>
      </c>
      <c r="B5" s="27">
        <v>0.96564042608469736</v>
      </c>
      <c r="C5" s="23">
        <v>3.4359573915302644E-2</v>
      </c>
      <c r="D5" s="14"/>
      <c r="E5" s="18">
        <v>2012</v>
      </c>
      <c r="F5" s="23">
        <v>7.2070459081953309E-2</v>
      </c>
      <c r="G5" s="23">
        <v>0.45894860923225828</v>
      </c>
      <c r="H5" s="23">
        <v>0.46898093168578842</v>
      </c>
    </row>
    <row r="6" spans="1:8" x14ac:dyDescent="0.35">
      <c r="A6" s="18">
        <v>2013</v>
      </c>
      <c r="B6" s="27">
        <v>0.97356179512064522</v>
      </c>
      <c r="C6" s="23">
        <v>2.6438204879354776E-2</v>
      </c>
      <c r="D6" s="14"/>
      <c r="E6" s="18">
        <v>2013</v>
      </c>
      <c r="F6" s="23">
        <v>7.1915681460716585E-2</v>
      </c>
      <c r="G6" s="23">
        <v>0.50873033837357484</v>
      </c>
      <c r="H6" s="23">
        <v>0.41935398016570863</v>
      </c>
    </row>
    <row r="7" spans="1:8" x14ac:dyDescent="0.35">
      <c r="A7" s="18">
        <v>2014</v>
      </c>
      <c r="B7" s="27">
        <v>0.9724254815452491</v>
      </c>
      <c r="C7" s="23">
        <v>2.7574518454750896E-2</v>
      </c>
      <c r="D7" s="14"/>
      <c r="E7" s="18">
        <v>2014</v>
      </c>
      <c r="F7" s="23">
        <v>7.2692824043999849E-2</v>
      </c>
      <c r="G7" s="23">
        <v>0.48949902814185303</v>
      </c>
      <c r="H7" s="23">
        <v>0.43780814781414706</v>
      </c>
    </row>
    <row r="8" spans="1:8" x14ac:dyDescent="0.35">
      <c r="A8" s="18">
        <v>2015</v>
      </c>
      <c r="B8" s="27">
        <v>0.97166712291267454</v>
      </c>
      <c r="C8" s="23">
        <v>2.8332877087325459E-2</v>
      </c>
      <c r="D8" s="14"/>
      <c r="E8" s="18">
        <v>2015</v>
      </c>
      <c r="F8" s="23">
        <v>7.3913062020587866E-2</v>
      </c>
      <c r="G8" s="23">
        <v>0.48713142156002553</v>
      </c>
      <c r="H8" s="23">
        <v>0.43895551641938657</v>
      </c>
    </row>
    <row r="9" spans="1:8" x14ac:dyDescent="0.35">
      <c r="A9" s="18">
        <v>2016</v>
      </c>
      <c r="B9" s="27">
        <v>0.96981839204194331</v>
      </c>
      <c r="C9" s="23">
        <v>3.0181607958056689E-2</v>
      </c>
      <c r="D9" s="14"/>
      <c r="E9" s="18">
        <v>2016</v>
      </c>
      <c r="F9" s="23">
        <v>7.4918787479876223E-2</v>
      </c>
      <c r="G9" s="23">
        <v>0.50885961443195826</v>
      </c>
      <c r="H9" s="23">
        <v>0.41622159808816545</v>
      </c>
    </row>
    <row r="10" spans="1:8" x14ac:dyDescent="0.35">
      <c r="A10" s="18">
        <v>2017</v>
      </c>
      <c r="B10" s="27">
        <v>0.9660652519397962</v>
      </c>
      <c r="C10" s="23">
        <v>3.3934748060203801E-2</v>
      </c>
      <c r="D10" s="14"/>
      <c r="E10" s="18">
        <v>2017</v>
      </c>
      <c r="F10" s="23">
        <v>6.8358920485901017E-2</v>
      </c>
      <c r="G10" s="23">
        <v>0.48203632262868873</v>
      </c>
      <c r="H10" s="23">
        <v>0.44960475688541013</v>
      </c>
    </row>
    <row r="11" spans="1:8" x14ac:dyDescent="0.35">
      <c r="A11" s="21">
        <v>2018</v>
      </c>
      <c r="B11" s="28">
        <v>0.96577199043316497</v>
      </c>
      <c r="C11" s="24">
        <v>3.4228009566835027E-2</v>
      </c>
      <c r="D11" s="14"/>
      <c r="E11" s="21">
        <v>2018</v>
      </c>
      <c r="F11" s="24">
        <v>6.917426853312475E-2</v>
      </c>
      <c r="G11" s="24">
        <v>0.47751255623960243</v>
      </c>
      <c r="H11" s="24">
        <v>0.45331317522727294</v>
      </c>
    </row>
    <row r="12" spans="1:8" x14ac:dyDescent="0.35">
      <c r="A12" s="18">
        <v>2019</v>
      </c>
      <c r="B12" s="29">
        <v>0.96524636991192569</v>
      </c>
      <c r="C12" s="25">
        <v>3.4753630088074305E-2</v>
      </c>
      <c r="D12" s="14"/>
      <c r="E12" s="18">
        <v>2019</v>
      </c>
      <c r="F12" s="25">
        <v>6.6066320227006037E-2</v>
      </c>
      <c r="G12" s="25">
        <v>0.45640595928081262</v>
      </c>
      <c r="H12" s="25">
        <v>0.47752772049218128</v>
      </c>
    </row>
    <row r="13" spans="1:8" x14ac:dyDescent="0.35">
      <c r="A13" s="18">
        <v>2020</v>
      </c>
      <c r="B13" s="29">
        <v>0.96442752332554449</v>
      </c>
      <c r="C13" s="25">
        <v>3.5572476674455511E-2</v>
      </c>
      <c r="D13" s="14"/>
      <c r="E13" s="18">
        <v>2020</v>
      </c>
      <c r="F13" s="25">
        <v>6.6690016592009571E-2</v>
      </c>
      <c r="G13" s="25">
        <v>0.44575939333934167</v>
      </c>
      <c r="H13" s="25">
        <v>0.48755059006864876</v>
      </c>
    </row>
    <row r="14" spans="1:8" x14ac:dyDescent="0.35">
      <c r="A14" s="18">
        <v>2021</v>
      </c>
      <c r="B14" s="29">
        <v>0.96443967218809712</v>
      </c>
      <c r="C14" s="25">
        <v>3.5560327811902881E-2</v>
      </c>
      <c r="D14" s="14"/>
      <c r="E14" s="18">
        <v>2021</v>
      </c>
      <c r="F14" s="25">
        <v>6.4877048947142107E-2</v>
      </c>
      <c r="G14" s="25">
        <v>0.44078173413576222</v>
      </c>
      <c r="H14" s="25">
        <v>0.49434121691709559</v>
      </c>
    </row>
    <row r="15" spans="1:8" x14ac:dyDescent="0.35">
      <c r="A15" s="18">
        <v>2022</v>
      </c>
      <c r="B15" s="29">
        <v>0.96470859958426358</v>
      </c>
      <c r="C15" s="25">
        <v>3.5291400415736418E-2</v>
      </c>
      <c r="D15" s="14"/>
      <c r="E15" s="18">
        <v>2022</v>
      </c>
      <c r="F15" s="25">
        <v>5.8257114752970345E-2</v>
      </c>
      <c r="G15" s="25">
        <v>0.39364903585724537</v>
      </c>
      <c r="H15" s="25">
        <v>0.54809384938978434</v>
      </c>
    </row>
    <row r="16" spans="1:8" x14ac:dyDescent="0.35">
      <c r="A16" s="18">
        <v>2023</v>
      </c>
      <c r="B16" s="29">
        <v>0.9631742189273016</v>
      </c>
      <c r="C16" s="25">
        <v>3.6825781072698405E-2</v>
      </c>
      <c r="D16" s="14"/>
      <c r="E16" s="18">
        <v>2023</v>
      </c>
      <c r="F16" s="25">
        <v>5.6400568960950193E-2</v>
      </c>
      <c r="G16" s="25">
        <v>0.40144019820701504</v>
      </c>
      <c r="H16" s="25">
        <v>0.54215923283203482</v>
      </c>
    </row>
    <row r="17" spans="1:8" x14ac:dyDescent="0.35">
      <c r="A17" s="18">
        <v>2024</v>
      </c>
      <c r="B17" s="29">
        <v>0.96178391214010095</v>
      </c>
      <c r="C17" s="25">
        <v>3.8216087859899051E-2</v>
      </c>
      <c r="D17" s="14"/>
      <c r="E17" s="18">
        <v>2024</v>
      </c>
      <c r="F17" s="25">
        <v>5.4736570797850721E-2</v>
      </c>
      <c r="G17" s="25">
        <v>0.40831704111200617</v>
      </c>
      <c r="H17" s="25">
        <v>0.53694638809014317</v>
      </c>
    </row>
    <row r="18" spans="1:8" x14ac:dyDescent="0.35">
      <c r="A18" s="18">
        <v>2025</v>
      </c>
      <c r="B18" s="29">
        <v>0.96060228030984363</v>
      </c>
      <c r="C18" s="25">
        <v>3.9397719690156374E-2</v>
      </c>
      <c r="D18" s="14"/>
      <c r="E18" s="18">
        <v>2025</v>
      </c>
      <c r="F18" s="25">
        <v>5.3351551284265213E-2</v>
      </c>
      <c r="G18" s="25">
        <v>0.41489304977850155</v>
      </c>
      <c r="H18" s="25">
        <v>0.53175539893723323</v>
      </c>
    </row>
    <row r="19" spans="1:8" x14ac:dyDescent="0.35">
      <c r="A19" s="18">
        <v>2026</v>
      </c>
      <c r="B19" s="29">
        <v>0.95959009780470195</v>
      </c>
      <c r="C19" s="25">
        <v>4.0409902195298053E-2</v>
      </c>
      <c r="D19" s="14"/>
      <c r="E19" s="18">
        <v>2026</v>
      </c>
      <c r="F19" s="25">
        <v>5.2157572133037775E-2</v>
      </c>
      <c r="G19" s="25">
        <v>0.42125441942712233</v>
      </c>
      <c r="H19" s="25">
        <v>0.52658800843983988</v>
      </c>
    </row>
    <row r="20" spans="1:8" x14ac:dyDescent="0.35">
      <c r="A20" s="18">
        <v>2027</v>
      </c>
      <c r="B20" s="29">
        <v>0.95870495650973353</v>
      </c>
      <c r="C20" s="25">
        <v>4.129504349026647E-2</v>
      </c>
      <c r="D20" s="14"/>
      <c r="E20" s="18">
        <v>2027</v>
      </c>
      <c r="F20" s="25">
        <v>5.1140582698444188E-2</v>
      </c>
      <c r="G20" s="25">
        <v>0.42730418456003949</v>
      </c>
      <c r="H20" s="25">
        <v>0.52155523274151638</v>
      </c>
    </row>
    <row r="21" spans="1:8" x14ac:dyDescent="0.35">
      <c r="A21" s="18">
        <v>2028</v>
      </c>
      <c r="B21" s="29">
        <v>0.95794499361172747</v>
      </c>
      <c r="C21" s="25">
        <v>4.2055006388272531E-2</v>
      </c>
      <c r="D21" s="14"/>
      <c r="E21" s="18">
        <v>2028</v>
      </c>
      <c r="F21" s="25">
        <v>5.0231285968342643E-2</v>
      </c>
      <c r="G21" s="25">
        <v>0.43276635429789051</v>
      </c>
      <c r="H21" s="25">
        <v>0.51700235973376685</v>
      </c>
    </row>
    <row r="22" spans="1:8" x14ac:dyDescent="0.35">
      <c r="A22" s="18">
        <v>2029</v>
      </c>
      <c r="B22" s="29">
        <v>0.95727705066226465</v>
      </c>
      <c r="C22" s="25">
        <v>4.272294933773535E-2</v>
      </c>
      <c r="D22" s="14"/>
      <c r="E22" s="18">
        <v>2029</v>
      </c>
      <c r="F22" s="25">
        <v>4.9481757129074606E-2</v>
      </c>
      <c r="G22" s="25">
        <v>0.43802909049250111</v>
      </c>
      <c r="H22" s="25">
        <v>0.5124891523784243</v>
      </c>
    </row>
    <row r="23" spans="1:8" x14ac:dyDescent="0.35">
      <c r="A23" s="18">
        <v>2030</v>
      </c>
      <c r="B23" s="29">
        <v>0.95669547677105538</v>
      </c>
      <c r="C23" s="25">
        <v>4.3304523228944625E-2</v>
      </c>
      <c r="D23" s="14"/>
      <c r="E23" s="18">
        <v>2030</v>
      </c>
      <c r="F23" s="25">
        <v>4.8852784897932933E-2</v>
      </c>
      <c r="G23" s="25">
        <v>0.44314429172757946</v>
      </c>
      <c r="H23" s="25">
        <v>0.5080029233744876</v>
      </c>
    </row>
    <row r="24" spans="1:8" x14ac:dyDescent="0.35">
      <c r="A24" s="18">
        <v>2031</v>
      </c>
      <c r="B24" s="29">
        <v>0.95615739011331091</v>
      </c>
      <c r="C24" s="25">
        <v>4.3842609886689088E-2</v>
      </c>
      <c r="D24" s="14"/>
      <c r="E24" s="18">
        <v>2031</v>
      </c>
      <c r="F24" s="25">
        <v>4.8283131018615963E-2</v>
      </c>
      <c r="G24" s="25">
        <v>0.44770445892916244</v>
      </c>
      <c r="H24" s="25">
        <v>0.50401241005222164</v>
      </c>
    </row>
    <row r="25" spans="1:8" x14ac:dyDescent="0.35">
      <c r="A25" s="18">
        <v>2032</v>
      </c>
      <c r="B25" s="29">
        <v>0.95560613991308685</v>
      </c>
      <c r="C25" s="25">
        <v>4.4393860086913151E-2</v>
      </c>
      <c r="D25" s="14"/>
      <c r="E25" s="18">
        <v>2032</v>
      </c>
      <c r="F25" s="25">
        <v>4.7812902847256158E-2</v>
      </c>
      <c r="G25" s="25">
        <v>0.45219731352570702</v>
      </c>
      <c r="H25" s="25">
        <v>0.49998978362703683</v>
      </c>
    </row>
    <row r="26" spans="1:8" x14ac:dyDescent="0.35">
      <c r="A26" s="18">
        <v>2033</v>
      </c>
      <c r="B26" s="29">
        <v>0.95507251558161432</v>
      </c>
      <c r="C26" s="25">
        <v>4.4927484418385677E-2</v>
      </c>
      <c r="D26" s="14"/>
      <c r="E26" s="18">
        <v>2033</v>
      </c>
      <c r="F26" s="25">
        <v>4.7432300615217173E-2</v>
      </c>
      <c r="G26" s="25">
        <v>0.45664663612977879</v>
      </c>
      <c r="H26" s="25">
        <v>0.49592106325500407</v>
      </c>
    </row>
    <row r="27" spans="1:8" x14ac:dyDescent="0.35">
      <c r="A27" s="18">
        <v>2034</v>
      </c>
      <c r="B27" s="29">
        <v>0.95456614874566614</v>
      </c>
      <c r="C27" s="25">
        <v>4.5433851254333857E-2</v>
      </c>
      <c r="D27" s="14"/>
      <c r="E27" s="18">
        <v>2034</v>
      </c>
      <c r="F27" s="25">
        <v>4.7080187333713511E-2</v>
      </c>
      <c r="G27" s="25">
        <v>0.46076526350657865</v>
      </c>
      <c r="H27" s="25">
        <v>0.49215454915970785</v>
      </c>
    </row>
    <row r="28" spans="1:8" x14ac:dyDescent="0.35">
      <c r="A28" s="18">
        <v>2035</v>
      </c>
      <c r="B28" s="29">
        <v>0.9541001991165633</v>
      </c>
      <c r="C28" s="25">
        <v>4.5899800883436703E-2</v>
      </c>
      <c r="D28" s="14"/>
      <c r="E28" s="18">
        <v>2035</v>
      </c>
      <c r="F28" s="25">
        <v>4.6805764513128664E-2</v>
      </c>
      <c r="G28" s="25">
        <v>0.46488435436486975</v>
      </c>
      <c r="H28" s="25">
        <v>0.48830988112200158</v>
      </c>
    </row>
    <row r="29" spans="1:8" x14ac:dyDescent="0.35">
      <c r="A29" s="18">
        <v>2036</v>
      </c>
      <c r="B29" s="29">
        <v>0.95364268151657705</v>
      </c>
      <c r="C29" s="25">
        <v>4.6357318483422949E-2</v>
      </c>
      <c r="D29" s="14"/>
      <c r="E29" s="18">
        <v>2036</v>
      </c>
      <c r="F29" s="25">
        <v>4.6579795192808922E-2</v>
      </c>
      <c r="G29" s="25">
        <v>0.46860057644111119</v>
      </c>
      <c r="H29" s="25">
        <v>0.48481962836607989</v>
      </c>
    </row>
    <row r="30" spans="1:8" x14ac:dyDescent="0.35">
      <c r="A30" s="18">
        <v>2037</v>
      </c>
      <c r="B30" s="29">
        <v>0.95319613311434204</v>
      </c>
      <c r="C30" s="25">
        <v>4.6803866885657963E-2</v>
      </c>
      <c r="D30" s="14"/>
      <c r="E30" s="18">
        <v>2037</v>
      </c>
      <c r="F30" s="25">
        <v>4.6372479241067341E-2</v>
      </c>
      <c r="G30" s="25">
        <v>0.47205632999017122</v>
      </c>
      <c r="H30" s="25">
        <v>0.48157119076876148</v>
      </c>
    </row>
    <row r="31" spans="1:8" x14ac:dyDescent="0.35">
      <c r="A31" s="18">
        <v>2038</v>
      </c>
      <c r="B31" s="29">
        <v>0.95278012433123227</v>
      </c>
      <c r="C31" s="25">
        <v>4.721987566876773E-2</v>
      </c>
      <c r="D31" s="14"/>
      <c r="E31" s="18">
        <v>2038</v>
      </c>
      <c r="F31" s="25">
        <v>4.6230300294352718E-2</v>
      </c>
      <c r="G31" s="25">
        <v>0.4755674055338282</v>
      </c>
      <c r="H31" s="25">
        <v>0.47820229417181909</v>
      </c>
    </row>
    <row r="32" spans="1:8" x14ac:dyDescent="0.35">
      <c r="A32" s="18">
        <v>2039</v>
      </c>
      <c r="B32" s="29">
        <v>0.95236725781541243</v>
      </c>
      <c r="C32" s="25">
        <v>4.7632742184587573E-2</v>
      </c>
      <c r="D32" s="14"/>
      <c r="E32" s="18">
        <v>2039</v>
      </c>
      <c r="F32" s="25">
        <v>4.6110992438191827E-2</v>
      </c>
      <c r="G32" s="25">
        <v>0.47874817090852984</v>
      </c>
      <c r="H32" s="25">
        <v>0.47514083665327833</v>
      </c>
    </row>
    <row r="33" spans="1:8" x14ac:dyDescent="0.35">
      <c r="A33" s="18">
        <v>2040</v>
      </c>
      <c r="B33" s="29">
        <v>0.95197728272942561</v>
      </c>
      <c r="C33" s="25">
        <v>4.8022717270574389E-2</v>
      </c>
      <c r="D33" s="14"/>
      <c r="E33" s="18">
        <v>2040</v>
      </c>
      <c r="F33" s="25">
        <v>4.6004593477131685E-2</v>
      </c>
      <c r="G33" s="25">
        <v>0.48171687031436788</v>
      </c>
      <c r="H33" s="25">
        <v>0.47227853620850041</v>
      </c>
    </row>
    <row r="34" spans="1:8" x14ac:dyDescent="0.35">
      <c r="A34" s="18">
        <v>2041</v>
      </c>
      <c r="B34" s="29">
        <v>0.95162238238114383</v>
      </c>
      <c r="C34" s="25">
        <v>4.8377617618856172E-2</v>
      </c>
      <c r="D34" s="14"/>
      <c r="E34" s="18">
        <v>2041</v>
      </c>
      <c r="F34" s="25">
        <v>4.5946928556023711E-2</v>
      </c>
      <c r="G34" s="25">
        <v>0.4848722474007276</v>
      </c>
      <c r="H34" s="25">
        <v>0.46918082404324868</v>
      </c>
    </row>
    <row r="35" spans="1:8" x14ac:dyDescent="0.35">
      <c r="A35" s="18">
        <v>2042</v>
      </c>
      <c r="B35" s="29">
        <v>0.95127002497411217</v>
      </c>
      <c r="C35" s="25">
        <v>4.8729975025887828E-2</v>
      </c>
      <c r="D35" s="14"/>
      <c r="E35" s="18">
        <v>2042</v>
      </c>
      <c r="F35" s="25">
        <v>4.5899436900130451E-2</v>
      </c>
      <c r="G35" s="25">
        <v>0.48783169336656895</v>
      </c>
      <c r="H35" s="25">
        <v>0.46626886973330062</v>
      </c>
    </row>
    <row r="36" spans="1:8" x14ac:dyDescent="0.35">
      <c r="A36" s="18">
        <v>2043</v>
      </c>
      <c r="B36" s="29">
        <v>0.95091496663298281</v>
      </c>
      <c r="C36" s="25">
        <v>4.9085033367017195E-2</v>
      </c>
      <c r="D36" s="14"/>
      <c r="E36" s="18">
        <v>2043</v>
      </c>
      <c r="F36" s="25">
        <v>4.5869752554259229E-2</v>
      </c>
      <c r="G36" s="25">
        <v>0.49051568471281681</v>
      </c>
      <c r="H36" s="25">
        <v>0.46361456273292395</v>
      </c>
    </row>
    <row r="37" spans="1:8" x14ac:dyDescent="0.35">
      <c r="A37" s="18">
        <v>2044</v>
      </c>
      <c r="B37" s="29">
        <v>0.95055807206086984</v>
      </c>
      <c r="C37" s="25">
        <v>4.9441927939130159E-2</v>
      </c>
      <c r="D37" s="14"/>
      <c r="E37" s="18">
        <v>2044</v>
      </c>
      <c r="F37" s="25">
        <v>4.5883853593450021E-2</v>
      </c>
      <c r="G37" s="25">
        <v>0.49340324142918912</v>
      </c>
      <c r="H37" s="25">
        <v>0.46071290497736089</v>
      </c>
    </row>
    <row r="38" spans="1:8" x14ac:dyDescent="0.35">
      <c r="A38" s="18">
        <v>2045</v>
      </c>
      <c r="B38" s="29">
        <v>0.95020261845386533</v>
      </c>
      <c r="C38" s="25">
        <v>4.9797381546134667E-2</v>
      </c>
      <c r="D38" s="14"/>
      <c r="E38" s="18">
        <v>2045</v>
      </c>
      <c r="F38" s="25">
        <v>4.5913399734731332E-2</v>
      </c>
      <c r="G38" s="25">
        <v>0.49603455294404719</v>
      </c>
      <c r="H38" s="25">
        <v>0.45805204732122151</v>
      </c>
    </row>
    <row r="39" spans="1:8" x14ac:dyDescent="0.35">
      <c r="A39" s="18">
        <v>2046</v>
      </c>
      <c r="B39" s="29">
        <v>0.94984075667041923</v>
      </c>
      <c r="C39" s="25">
        <v>5.0159243329580772E-2</v>
      </c>
      <c r="D39" s="14"/>
      <c r="E39" s="18">
        <v>2046</v>
      </c>
      <c r="F39" s="25">
        <v>4.5949958857506634E-2</v>
      </c>
      <c r="G39" s="25">
        <v>0.49850827496839389</v>
      </c>
      <c r="H39" s="25">
        <v>0.45554176617409953</v>
      </c>
    </row>
    <row r="40" spans="1:8" x14ac:dyDescent="0.35">
      <c r="A40" s="18">
        <v>2047</v>
      </c>
      <c r="B40" s="29">
        <v>0.94947266312255707</v>
      </c>
      <c r="C40" s="25">
        <v>5.052733687744293E-2</v>
      </c>
      <c r="D40" s="14"/>
      <c r="E40" s="18">
        <v>2047</v>
      </c>
      <c r="F40" s="25">
        <v>4.5993268039875655E-2</v>
      </c>
      <c r="G40" s="25">
        <v>0.50083197691185111</v>
      </c>
      <c r="H40" s="25">
        <v>0.45317475504827331</v>
      </c>
    </row>
    <row r="41" spans="1:8" x14ac:dyDescent="0.35">
      <c r="A41" s="18">
        <v>2048</v>
      </c>
      <c r="B41" s="29">
        <v>0.94911731234069774</v>
      </c>
      <c r="C41" s="25">
        <v>5.0882687659302261E-2</v>
      </c>
      <c r="D41" s="14"/>
      <c r="E41" s="18">
        <v>2048</v>
      </c>
      <c r="F41" s="25">
        <v>4.6036146132135893E-2</v>
      </c>
      <c r="G41" s="25">
        <v>0.50293791143983557</v>
      </c>
      <c r="H41" s="25">
        <v>0.45102594242802857</v>
      </c>
    </row>
    <row r="42" spans="1:8" x14ac:dyDescent="0.35">
      <c r="A42" s="18">
        <v>2049</v>
      </c>
      <c r="B42" s="29">
        <v>0.94875756165658442</v>
      </c>
      <c r="C42" s="25">
        <v>5.1242438343415575E-2</v>
      </c>
      <c r="D42" s="14"/>
      <c r="E42" s="18">
        <v>2049</v>
      </c>
      <c r="F42" s="25">
        <v>4.6085500000746751E-2</v>
      </c>
      <c r="G42" s="25">
        <v>0.5049099532682414</v>
      </c>
      <c r="H42" s="25">
        <v>0.44900454673101187</v>
      </c>
    </row>
    <row r="43" spans="1:8" x14ac:dyDescent="0.35">
      <c r="A43" s="18">
        <v>2050</v>
      </c>
      <c r="B43" s="29">
        <v>0.94840278993485849</v>
      </c>
      <c r="C43" s="25">
        <v>5.1597210065141508E-2</v>
      </c>
      <c r="D43" s="14"/>
      <c r="E43" s="18">
        <v>2050</v>
      </c>
      <c r="F43" s="25">
        <v>4.6173572744913842E-2</v>
      </c>
      <c r="G43" s="25">
        <v>0.50711042909190529</v>
      </c>
      <c r="H43" s="25">
        <v>0.44671599816318086</v>
      </c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AB391-EC12-4B7E-8D48-13F1B2CF8D2E}">
  <dimension ref="A1:H43"/>
  <sheetViews>
    <sheetView workbookViewId="0"/>
  </sheetViews>
  <sheetFormatPr defaultRowHeight="14.5" x14ac:dyDescent="0.35"/>
  <cols>
    <col min="4" max="4" width="1.36328125" customWidth="1"/>
  </cols>
  <sheetData>
    <row r="1" spans="1:8" x14ac:dyDescent="0.35">
      <c r="A1" s="18" t="s">
        <v>43</v>
      </c>
      <c r="B1" s="19"/>
      <c r="C1" s="19"/>
      <c r="D1" s="14"/>
      <c r="E1" s="18" t="s">
        <v>45</v>
      </c>
      <c r="F1" s="19"/>
      <c r="G1" s="19"/>
      <c r="H1" s="19"/>
    </row>
    <row r="2" spans="1:8" x14ac:dyDescent="0.35">
      <c r="A2" s="18" t="s">
        <v>44</v>
      </c>
      <c r="B2" s="19"/>
      <c r="C2" s="19"/>
      <c r="D2" s="14"/>
      <c r="E2" s="18" t="s">
        <v>46</v>
      </c>
      <c r="F2" s="19"/>
      <c r="G2" s="19"/>
      <c r="H2" s="19"/>
    </row>
    <row r="3" spans="1:8" x14ac:dyDescent="0.35">
      <c r="A3" s="20"/>
      <c r="B3" s="26" t="s">
        <v>41</v>
      </c>
      <c r="C3" s="21" t="s">
        <v>42</v>
      </c>
      <c r="D3" s="14"/>
      <c r="E3" s="20"/>
      <c r="F3" s="21" t="s">
        <v>47</v>
      </c>
      <c r="G3" s="21" t="s">
        <v>48</v>
      </c>
      <c r="H3" s="21" t="s">
        <v>49</v>
      </c>
    </row>
    <row r="4" spans="1:8" x14ac:dyDescent="0.35">
      <c r="A4" s="18">
        <v>2011</v>
      </c>
      <c r="B4" s="27">
        <v>0.90005583472920159</v>
      </c>
      <c r="C4" s="23">
        <v>9.9944165270798413E-2</v>
      </c>
      <c r="D4" s="14"/>
      <c r="E4" s="18">
        <v>2011</v>
      </c>
      <c r="F4" s="22">
        <v>0.19767081415990165</v>
      </c>
      <c r="G4" s="22">
        <v>0.53799688049610284</v>
      </c>
      <c r="H4" s="22">
        <v>0.26433230534399554</v>
      </c>
    </row>
    <row r="5" spans="1:8" x14ac:dyDescent="0.35">
      <c r="A5" s="18">
        <v>2012</v>
      </c>
      <c r="B5" s="27">
        <v>0.92647058823529416</v>
      </c>
      <c r="C5" s="23">
        <v>7.3529411764705843E-2</v>
      </c>
      <c r="D5" s="14"/>
      <c r="E5" s="18">
        <v>2012</v>
      </c>
      <c r="F5" s="23">
        <v>0.2225692161741577</v>
      </c>
      <c r="G5" s="23">
        <v>0.57333981043048443</v>
      </c>
      <c r="H5" s="23">
        <v>0.2040909733953582</v>
      </c>
    </row>
    <row r="6" spans="1:8" x14ac:dyDescent="0.35">
      <c r="A6" s="18">
        <v>2013</v>
      </c>
      <c r="B6" s="27">
        <v>0.9363362298279837</v>
      </c>
      <c r="C6" s="23">
        <v>6.3663770172016299E-2</v>
      </c>
      <c r="D6" s="14"/>
      <c r="E6" s="18">
        <v>2013</v>
      </c>
      <c r="F6" s="23">
        <v>0.17919606419793419</v>
      </c>
      <c r="G6" s="23">
        <v>0.59108976585608997</v>
      </c>
      <c r="H6" s="23">
        <v>0.22971416994597607</v>
      </c>
    </row>
    <row r="7" spans="1:8" x14ac:dyDescent="0.35">
      <c r="A7" s="18">
        <v>2014</v>
      </c>
      <c r="B7" s="27">
        <v>0.93765968318855386</v>
      </c>
      <c r="C7" s="23">
        <v>6.2340316811446139E-2</v>
      </c>
      <c r="D7" s="14"/>
      <c r="E7" s="18">
        <v>2014</v>
      </c>
      <c r="F7" s="23">
        <v>0.19459654481629932</v>
      </c>
      <c r="G7" s="23">
        <v>0.58607727936101583</v>
      </c>
      <c r="H7" s="23">
        <v>0.21932617582268488</v>
      </c>
    </row>
    <row r="8" spans="1:8" x14ac:dyDescent="0.35">
      <c r="A8" s="18">
        <v>2015</v>
      </c>
      <c r="B8" s="27">
        <v>0.94279243796770384</v>
      </c>
      <c r="C8" s="23">
        <v>5.7207562032296155E-2</v>
      </c>
      <c r="D8" s="14"/>
      <c r="E8" s="18">
        <v>2015</v>
      </c>
      <c r="F8" s="23">
        <v>0.18263617297230372</v>
      </c>
      <c r="G8" s="23">
        <v>0.58643336289452919</v>
      </c>
      <c r="H8" s="23">
        <v>0.23093046413316731</v>
      </c>
    </row>
    <row r="9" spans="1:8" x14ac:dyDescent="0.35">
      <c r="A9" s="18">
        <v>2016</v>
      </c>
      <c r="B9" s="27">
        <v>0.94375693436886576</v>
      </c>
      <c r="C9" s="23">
        <v>5.6243065631134237E-2</v>
      </c>
      <c r="D9" s="14"/>
      <c r="E9" s="18">
        <v>2016</v>
      </c>
      <c r="F9" s="23">
        <v>0.18188289811102851</v>
      </c>
      <c r="G9" s="23">
        <v>0.60644629165281483</v>
      </c>
      <c r="H9" s="23">
        <v>0.21167081023615639</v>
      </c>
    </row>
    <row r="10" spans="1:8" x14ac:dyDescent="0.35">
      <c r="A10" s="18">
        <v>2017</v>
      </c>
      <c r="B10" s="27">
        <v>0.94178441663302381</v>
      </c>
      <c r="C10" s="23">
        <v>5.8215583366976187E-2</v>
      </c>
      <c r="D10" s="14"/>
      <c r="E10" s="18">
        <v>2017</v>
      </c>
      <c r="F10" s="23">
        <v>0.17720985478100676</v>
      </c>
      <c r="G10" s="23">
        <v>0.62454517054293557</v>
      </c>
      <c r="H10" s="23">
        <v>0.19824497467605756</v>
      </c>
    </row>
    <row r="11" spans="1:8" x14ac:dyDescent="0.35">
      <c r="A11" s="21">
        <v>2018</v>
      </c>
      <c r="B11" s="28">
        <v>0.94136181985859202</v>
      </c>
      <c r="C11" s="24">
        <v>5.8638180141407981E-2</v>
      </c>
      <c r="D11" s="14"/>
      <c r="E11" s="21">
        <v>2018</v>
      </c>
      <c r="F11" s="24">
        <v>0.18526572431468538</v>
      </c>
      <c r="G11" s="24">
        <v>0.61903550183476264</v>
      </c>
      <c r="H11" s="24">
        <v>0.19569877385055179</v>
      </c>
    </row>
    <row r="12" spans="1:8" x14ac:dyDescent="0.35">
      <c r="A12" s="18">
        <v>2019</v>
      </c>
      <c r="B12" s="29">
        <v>0.94329263887885573</v>
      </c>
      <c r="C12" s="25">
        <v>5.6707361121144273E-2</v>
      </c>
      <c r="D12" s="14"/>
      <c r="E12" s="18">
        <v>2019</v>
      </c>
      <c r="F12" s="25">
        <v>0.1915108538501325</v>
      </c>
      <c r="G12" s="25">
        <v>0.61289075022725992</v>
      </c>
      <c r="H12" s="25">
        <v>0.19559839592260744</v>
      </c>
    </row>
    <row r="13" spans="1:8" x14ac:dyDescent="0.35">
      <c r="A13" s="18">
        <v>2020</v>
      </c>
      <c r="B13" s="29">
        <v>0.94285330106225629</v>
      </c>
      <c r="C13" s="25">
        <v>5.7146698937743712E-2</v>
      </c>
      <c r="D13" s="14"/>
      <c r="E13" s="18">
        <v>2020</v>
      </c>
      <c r="F13" s="25">
        <v>0.19921390096361855</v>
      </c>
      <c r="G13" s="25">
        <v>0.57103044827951355</v>
      </c>
      <c r="H13" s="25">
        <v>0.22975565075686807</v>
      </c>
    </row>
    <row r="14" spans="1:8" x14ac:dyDescent="0.35">
      <c r="A14" s="18">
        <v>2021</v>
      </c>
      <c r="B14" s="29">
        <v>0.94397670443755144</v>
      </c>
      <c r="C14" s="25">
        <v>5.6023295562448561E-2</v>
      </c>
      <c r="D14" s="14"/>
      <c r="E14" s="18">
        <v>2021</v>
      </c>
      <c r="F14" s="25">
        <v>0.19548965350475744</v>
      </c>
      <c r="G14" s="25">
        <v>0.55371516007210664</v>
      </c>
      <c r="H14" s="25">
        <v>0.25079518642313609</v>
      </c>
    </row>
    <row r="15" spans="1:8" x14ac:dyDescent="0.35">
      <c r="A15" s="18">
        <v>2022</v>
      </c>
      <c r="B15" s="29">
        <v>0.94233257347051935</v>
      </c>
      <c r="C15" s="25">
        <v>5.7667426529480648E-2</v>
      </c>
      <c r="D15" s="14"/>
      <c r="E15" s="18">
        <v>2022</v>
      </c>
      <c r="F15" s="25">
        <v>0.18655741231740522</v>
      </c>
      <c r="G15" s="25">
        <v>0.5564685619474613</v>
      </c>
      <c r="H15" s="25">
        <v>0.25697402573513356</v>
      </c>
    </row>
    <row r="16" spans="1:8" x14ac:dyDescent="0.35">
      <c r="A16" s="18">
        <v>2023</v>
      </c>
      <c r="B16" s="29">
        <v>0.94067186562687466</v>
      </c>
      <c r="C16" s="25">
        <v>5.9328134373125341E-2</v>
      </c>
      <c r="D16" s="14"/>
      <c r="E16" s="18">
        <v>2023</v>
      </c>
      <c r="F16" s="25">
        <v>0.17887328962420307</v>
      </c>
      <c r="G16" s="25">
        <v>0.55876080238840509</v>
      </c>
      <c r="H16" s="25">
        <v>0.2623659079873919</v>
      </c>
    </row>
    <row r="17" spans="1:8" x14ac:dyDescent="0.35">
      <c r="A17" s="18">
        <v>2024</v>
      </c>
      <c r="B17" s="29">
        <v>0.93917731161373497</v>
      </c>
      <c r="C17" s="25">
        <v>6.0822688386265034E-2</v>
      </c>
      <c r="D17" s="14"/>
      <c r="E17" s="18">
        <v>2024</v>
      </c>
      <c r="F17" s="25">
        <v>0.17442886967311044</v>
      </c>
      <c r="G17" s="25">
        <v>0.56758275890803711</v>
      </c>
      <c r="H17" s="25">
        <v>0.25798837141885256</v>
      </c>
    </row>
    <row r="18" spans="1:8" x14ac:dyDescent="0.35">
      <c r="A18" s="18">
        <v>2025</v>
      </c>
      <c r="B18" s="29">
        <v>0.93796370277365593</v>
      </c>
      <c r="C18" s="25">
        <v>6.2036297226344073E-2</v>
      </c>
      <c r="D18" s="14"/>
      <c r="E18" s="18">
        <v>2025</v>
      </c>
      <c r="F18" s="25">
        <v>0.17033936819340587</v>
      </c>
      <c r="G18" s="25">
        <v>0.57570021959760498</v>
      </c>
      <c r="H18" s="25">
        <v>0.25396041220898963</v>
      </c>
    </row>
    <row r="19" spans="1:8" x14ac:dyDescent="0.35">
      <c r="A19" s="18">
        <v>2026</v>
      </c>
      <c r="B19" s="29">
        <v>0.93700831024930753</v>
      </c>
      <c r="C19" s="25">
        <v>6.299168975069247E-2</v>
      </c>
      <c r="D19" s="14"/>
      <c r="E19" s="18">
        <v>2026</v>
      </c>
      <c r="F19" s="25">
        <v>0.16665606442858111</v>
      </c>
      <c r="G19" s="25">
        <v>0.58312984341164531</v>
      </c>
      <c r="H19" s="25">
        <v>0.25021409215977369</v>
      </c>
    </row>
    <row r="20" spans="1:8" x14ac:dyDescent="0.35">
      <c r="A20" s="18">
        <v>2027</v>
      </c>
      <c r="B20" s="29">
        <v>0.93617021276595747</v>
      </c>
      <c r="C20" s="25">
        <v>6.3829787234042534E-2</v>
      </c>
      <c r="D20" s="14"/>
      <c r="E20" s="18">
        <v>2027</v>
      </c>
      <c r="F20" s="25">
        <v>0.16335919603323751</v>
      </c>
      <c r="G20" s="25">
        <v>0.58956279871755712</v>
      </c>
      <c r="H20" s="25">
        <v>0.24707800524920548</v>
      </c>
    </row>
    <row r="21" spans="1:8" x14ac:dyDescent="0.35">
      <c r="A21" s="18">
        <v>2028</v>
      </c>
      <c r="B21" s="29">
        <v>0.93520563795098344</v>
      </c>
      <c r="C21" s="25">
        <v>6.4794362049016563E-2</v>
      </c>
      <c r="D21" s="14"/>
      <c r="E21" s="18">
        <v>2028</v>
      </c>
      <c r="F21" s="25">
        <v>0.1604823175431743</v>
      </c>
      <c r="G21" s="25">
        <v>0.59506629878958317</v>
      </c>
      <c r="H21" s="25">
        <v>0.24445138366724239</v>
      </c>
    </row>
    <row r="22" spans="1:8" x14ac:dyDescent="0.35">
      <c r="A22" s="18">
        <v>2029</v>
      </c>
      <c r="B22" s="29">
        <v>0.93430244503801108</v>
      </c>
      <c r="C22" s="25">
        <v>6.5697554961988924E-2</v>
      </c>
      <c r="D22" s="14"/>
      <c r="E22" s="18">
        <v>2029</v>
      </c>
      <c r="F22" s="25">
        <v>0.1577913136202154</v>
      </c>
      <c r="G22" s="25">
        <v>0.60021421877820336</v>
      </c>
      <c r="H22" s="25">
        <v>0.24199446760158133</v>
      </c>
    </row>
    <row r="23" spans="1:8" x14ac:dyDescent="0.35">
      <c r="A23" s="18">
        <v>2030</v>
      </c>
      <c r="B23" s="29">
        <v>0.93340704628838522</v>
      </c>
      <c r="C23" s="25">
        <v>6.6592953711614777E-2</v>
      </c>
      <c r="D23" s="14"/>
      <c r="E23" s="18">
        <v>2030</v>
      </c>
      <c r="F23" s="25">
        <v>0.15544348802085872</v>
      </c>
      <c r="G23" s="25">
        <v>0.60459541608154155</v>
      </c>
      <c r="H23" s="25">
        <v>0.23996109589759945</v>
      </c>
    </row>
    <row r="24" spans="1:8" x14ac:dyDescent="0.35">
      <c r="A24" s="18">
        <v>2031</v>
      </c>
      <c r="B24" s="29">
        <v>0.93257154115155394</v>
      </c>
      <c r="C24" s="25">
        <v>6.742845884844606E-2</v>
      </c>
      <c r="D24" s="14"/>
      <c r="E24" s="18">
        <v>2031</v>
      </c>
      <c r="F24" s="25">
        <v>0.15332134170391182</v>
      </c>
      <c r="G24" s="25">
        <v>0.60834895436530334</v>
      </c>
      <c r="H24" s="25">
        <v>0.23832970393078509</v>
      </c>
    </row>
    <row r="25" spans="1:8" x14ac:dyDescent="0.35">
      <c r="A25" s="18">
        <v>2032</v>
      </c>
      <c r="B25" s="29">
        <v>0.93158836905510667</v>
      </c>
      <c r="C25" s="25">
        <v>6.8411630944893331E-2</v>
      </c>
      <c r="D25" s="14"/>
      <c r="E25" s="18">
        <v>2032</v>
      </c>
      <c r="F25" s="25">
        <v>0.15139304423773217</v>
      </c>
      <c r="G25" s="25">
        <v>0.61184091009344821</v>
      </c>
      <c r="H25" s="25">
        <v>0.23676604566881992</v>
      </c>
    </row>
    <row r="26" spans="1:8" x14ac:dyDescent="0.35">
      <c r="A26" s="18">
        <v>2033</v>
      </c>
      <c r="B26" s="29">
        <v>0.93075462743236825</v>
      </c>
      <c r="C26" s="25">
        <v>6.9245372567631747E-2</v>
      </c>
      <c r="D26" s="14"/>
      <c r="E26" s="18">
        <v>2033</v>
      </c>
      <c r="F26" s="25">
        <v>0.14956790093700434</v>
      </c>
      <c r="G26" s="25">
        <v>0.61514606384459036</v>
      </c>
      <c r="H26" s="25">
        <v>0.23528603521840555</v>
      </c>
    </row>
    <row r="27" spans="1:8" x14ac:dyDescent="0.35">
      <c r="A27" s="18">
        <v>2034</v>
      </c>
      <c r="B27" s="29">
        <v>0.93</v>
      </c>
      <c r="C27" s="25">
        <v>6.9999999999999951E-2</v>
      </c>
      <c r="D27" s="14"/>
      <c r="E27" s="18">
        <v>2034</v>
      </c>
      <c r="F27" s="25">
        <v>0.14791168507931407</v>
      </c>
      <c r="G27" s="25">
        <v>0.6182254442276518</v>
      </c>
      <c r="H27" s="25">
        <v>0.23386287069303441</v>
      </c>
    </row>
    <row r="28" spans="1:8" x14ac:dyDescent="0.35">
      <c r="A28" s="18">
        <v>2035</v>
      </c>
      <c r="B28" s="29">
        <v>0.92937480078320656</v>
      </c>
      <c r="C28" s="25">
        <v>7.0625199216793444E-2</v>
      </c>
      <c r="D28" s="14"/>
      <c r="E28" s="18">
        <v>2035</v>
      </c>
      <c r="F28" s="25">
        <v>0.14633983495014796</v>
      </c>
      <c r="G28" s="25">
        <v>0.62114796452015575</v>
      </c>
      <c r="H28" s="25">
        <v>0.23251220052969657</v>
      </c>
    </row>
    <row r="29" spans="1:8" x14ac:dyDescent="0.35">
      <c r="A29" s="18">
        <v>2036</v>
      </c>
      <c r="B29" s="29">
        <v>0.92881023492176706</v>
      </c>
      <c r="C29" s="25">
        <v>7.1189765078232936E-2</v>
      </c>
      <c r="D29" s="14"/>
      <c r="E29" s="18">
        <v>2036</v>
      </c>
      <c r="F29" s="25">
        <v>0.14484606441416803</v>
      </c>
      <c r="G29" s="25">
        <v>0.62392531245094207</v>
      </c>
      <c r="H29" s="25">
        <v>0.23122862313489009</v>
      </c>
    </row>
    <row r="30" spans="1:8" x14ac:dyDescent="0.35">
      <c r="A30" s="18">
        <v>2037</v>
      </c>
      <c r="B30" s="29">
        <v>0.92831588132635257</v>
      </c>
      <c r="C30" s="25">
        <v>7.1684118673647435E-2</v>
      </c>
      <c r="D30" s="14"/>
      <c r="E30" s="18">
        <v>2037</v>
      </c>
      <c r="F30" s="25">
        <v>0.14362778253939762</v>
      </c>
      <c r="G30" s="25">
        <v>0.62616822990136956</v>
      </c>
      <c r="H30" s="25">
        <v>0.23020398755923308</v>
      </c>
    </row>
    <row r="31" spans="1:8" x14ac:dyDescent="0.35">
      <c r="A31" s="18">
        <v>2038</v>
      </c>
      <c r="B31" s="29">
        <v>0.92796827021494366</v>
      </c>
      <c r="C31" s="25">
        <v>7.2031729785056342E-2</v>
      </c>
      <c r="D31" s="14"/>
      <c r="E31" s="18">
        <v>2038</v>
      </c>
      <c r="F31" s="25">
        <v>0.14246521340094281</v>
      </c>
      <c r="G31" s="25">
        <v>0.62830857743667212</v>
      </c>
      <c r="H31" s="25">
        <v>0.22922620916238531</v>
      </c>
    </row>
    <row r="32" spans="1:8" x14ac:dyDescent="0.35">
      <c r="A32" s="18">
        <v>2039</v>
      </c>
      <c r="B32" s="29">
        <v>0.92759426092759423</v>
      </c>
      <c r="C32" s="25">
        <v>7.2405739072405773E-2</v>
      </c>
      <c r="D32" s="14"/>
      <c r="E32" s="18">
        <v>2039</v>
      </c>
      <c r="F32" s="25">
        <v>0.14142057546642714</v>
      </c>
      <c r="G32" s="25">
        <v>0.63030481463844079</v>
      </c>
      <c r="H32" s="25">
        <v>0.22827460989513193</v>
      </c>
    </row>
    <row r="33" spans="1:8" x14ac:dyDescent="0.35">
      <c r="A33" s="18">
        <v>2040</v>
      </c>
      <c r="B33" s="29">
        <v>0.92727124316382337</v>
      </c>
      <c r="C33" s="25">
        <v>7.2728756836176633E-2</v>
      </c>
      <c r="D33" s="14"/>
      <c r="E33" s="18">
        <v>2040</v>
      </c>
      <c r="F33" s="25">
        <v>0.14099956704889602</v>
      </c>
      <c r="G33" s="25">
        <v>0.63481485106501212</v>
      </c>
      <c r="H33" s="25">
        <v>0.22418558188609169</v>
      </c>
    </row>
    <row r="34" spans="1:8" x14ac:dyDescent="0.35">
      <c r="A34" s="18">
        <v>2041</v>
      </c>
      <c r="B34" s="29">
        <v>0.9270276736581865</v>
      </c>
      <c r="C34" s="25">
        <v>7.2972326341813498E-2</v>
      </c>
      <c r="D34" s="14"/>
      <c r="E34" s="18">
        <v>2041</v>
      </c>
      <c r="F34" s="25">
        <v>0.14009081214860469</v>
      </c>
      <c r="G34" s="25">
        <v>0.63654586461972174</v>
      </c>
      <c r="H34" s="25">
        <v>0.22336332323167341</v>
      </c>
    </row>
    <row r="35" spans="1:8" x14ac:dyDescent="0.35">
      <c r="A35" s="18">
        <v>2042</v>
      </c>
      <c r="B35" s="29">
        <v>0.92682831748011851</v>
      </c>
      <c r="C35" s="25">
        <v>7.3171682519881487E-2</v>
      </c>
      <c r="D35" s="14"/>
      <c r="E35" s="18">
        <v>2042</v>
      </c>
      <c r="F35" s="25">
        <v>0.13977130160191364</v>
      </c>
      <c r="G35" s="25">
        <v>0.64072840507835693</v>
      </c>
      <c r="H35" s="25">
        <v>0.2195002933197292</v>
      </c>
    </row>
    <row r="36" spans="1:8" x14ac:dyDescent="0.35">
      <c r="A36" s="18">
        <v>2043</v>
      </c>
      <c r="B36" s="29">
        <v>0.92657996109691443</v>
      </c>
      <c r="C36" s="25">
        <v>7.3420038903085572E-2</v>
      </c>
      <c r="D36" s="14"/>
      <c r="E36" s="18">
        <v>2043</v>
      </c>
      <c r="F36" s="25">
        <v>0.13892240511157136</v>
      </c>
      <c r="G36" s="25">
        <v>0.64227103020984622</v>
      </c>
      <c r="H36" s="25">
        <v>0.21880656467858225</v>
      </c>
    </row>
    <row r="37" spans="1:8" x14ac:dyDescent="0.35">
      <c r="A37" s="18">
        <v>2044</v>
      </c>
      <c r="B37" s="29">
        <v>0.92638494848439601</v>
      </c>
      <c r="C37" s="25">
        <v>7.3615051515603991E-2</v>
      </c>
      <c r="D37" s="14"/>
      <c r="E37" s="18">
        <v>2044</v>
      </c>
      <c r="F37" s="25">
        <v>0.13822001529644048</v>
      </c>
      <c r="G37" s="25">
        <v>0.64346212373811129</v>
      </c>
      <c r="H37" s="25">
        <v>0.21831786096544811</v>
      </c>
    </row>
    <row r="38" spans="1:8" x14ac:dyDescent="0.35">
      <c r="A38" s="18">
        <v>2045</v>
      </c>
      <c r="B38" s="29">
        <v>0.92621572212065817</v>
      </c>
      <c r="C38" s="25">
        <v>7.3784277879341831E-2</v>
      </c>
      <c r="D38" s="14"/>
      <c r="E38" s="18">
        <v>2045</v>
      </c>
      <c r="F38" s="25">
        <v>0.13805887717687779</v>
      </c>
      <c r="G38" s="25">
        <v>0.64701753995024769</v>
      </c>
      <c r="H38" s="25">
        <v>0.21492358287287439</v>
      </c>
    </row>
    <row r="39" spans="1:8" x14ac:dyDescent="0.35">
      <c r="A39" s="18">
        <v>2046</v>
      </c>
      <c r="B39" s="29">
        <v>0.92599892492384872</v>
      </c>
      <c r="C39" s="25">
        <v>7.4001075076151279E-2</v>
      </c>
      <c r="D39" s="14"/>
      <c r="E39" s="18">
        <v>2046</v>
      </c>
      <c r="F39" s="25">
        <v>0.13739683035440595</v>
      </c>
      <c r="G39" s="25">
        <v>0.64807811798817305</v>
      </c>
      <c r="H39" s="25">
        <v>0.21452505165742086</v>
      </c>
    </row>
    <row r="40" spans="1:8" x14ac:dyDescent="0.35">
      <c r="A40" s="18">
        <v>2047</v>
      </c>
      <c r="B40" s="29">
        <v>0.92576449912126535</v>
      </c>
      <c r="C40" s="25">
        <v>7.423550087873465E-2</v>
      </c>
      <c r="D40" s="14"/>
      <c r="E40" s="18">
        <v>2047</v>
      </c>
      <c r="F40" s="25">
        <v>0.13731062706663616</v>
      </c>
      <c r="G40" s="25">
        <v>0.6514013560339158</v>
      </c>
      <c r="H40" s="25">
        <v>0.21128801689944784</v>
      </c>
    </row>
    <row r="41" spans="1:8" x14ac:dyDescent="0.35">
      <c r="A41" s="18">
        <v>2048</v>
      </c>
      <c r="B41" s="29">
        <v>0.92551062655258076</v>
      </c>
      <c r="C41" s="25">
        <v>7.4489373447419238E-2</v>
      </c>
      <c r="D41" s="14"/>
      <c r="E41" s="18">
        <v>2048</v>
      </c>
      <c r="F41" s="25">
        <v>0.13684385205429028</v>
      </c>
      <c r="G41" s="25">
        <v>0.65204094798209045</v>
      </c>
      <c r="H41" s="25">
        <v>0.21111519996361913</v>
      </c>
    </row>
    <row r="42" spans="1:8" x14ac:dyDescent="0.35">
      <c r="A42" s="18">
        <v>2049</v>
      </c>
      <c r="B42" s="29">
        <v>0.92526943672473394</v>
      </c>
      <c r="C42" s="25">
        <v>7.473056327526606E-2</v>
      </c>
      <c r="D42" s="14"/>
      <c r="E42" s="18">
        <v>2049</v>
      </c>
      <c r="F42" s="25">
        <v>0.13687059892931763</v>
      </c>
      <c r="G42" s="25">
        <v>0.65494263058383584</v>
      </c>
      <c r="H42" s="25">
        <v>0.20818677048684645</v>
      </c>
    </row>
    <row r="43" spans="1:8" x14ac:dyDescent="0.35">
      <c r="A43" s="18">
        <v>2050</v>
      </c>
      <c r="B43" s="29">
        <v>0.92497834632553799</v>
      </c>
      <c r="C43" s="25">
        <v>7.5021653674462008E-2</v>
      </c>
      <c r="D43" s="14"/>
      <c r="E43" s="18">
        <v>2050</v>
      </c>
      <c r="F43" s="25">
        <v>0.13642567134715131</v>
      </c>
      <c r="G43" s="25">
        <v>0.65550211576217876</v>
      </c>
      <c r="H43" s="25">
        <v>0.20807221289066982</v>
      </c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341789DCF3BB4FA8900FD2985F6D82" ma:contentTypeVersion="4" ma:contentTypeDescription="Create a new document." ma:contentTypeScope="" ma:versionID="30ceec55e06b79beb1f3893f7ade7c6d">
  <xsd:schema xmlns:xsd="http://www.w3.org/2001/XMLSchema" xmlns:xs="http://www.w3.org/2001/XMLSchema" xmlns:p="http://schemas.microsoft.com/office/2006/metadata/properties" xmlns:ns2="af428d80-3882-4973-ab5f-e9b3cff85303" xmlns:ns3="3c194807-ed71-4349-902d-1632284b062d" xmlns:ns4="ddec613d-e793-493c-a941-460852d03543" targetNamespace="http://schemas.microsoft.com/office/2006/metadata/properties" ma:root="true" ma:fieldsID="8e451d6c6d17e4ec7ce4007428984f9c" ns2:_="" ns3:_="" ns4:_="">
    <xsd:import namespace="af428d80-3882-4973-ab5f-e9b3cff85303"/>
    <xsd:import namespace="3c194807-ed71-4349-902d-1632284b062d"/>
    <xsd:import namespace="ddec613d-e793-493c-a941-460852d0354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nfidential_x0020_Classification" minOccurs="0"/>
                <xsd:element ref="ns3:Data_x0020_Retention_x0020_Classification" minOccurs="0"/>
                <xsd:element ref="ns3:Workspaces_ID" minOccurs="0"/>
                <xsd:element ref="ns4: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428d80-3882-4973-ab5f-e9b3cff853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194807-ed71-4349-902d-1632284b062d" elementFormDefault="qualified">
    <xsd:import namespace="http://schemas.microsoft.com/office/2006/documentManagement/types"/>
    <xsd:import namespace="http://schemas.microsoft.com/office/infopath/2007/PartnerControls"/>
    <xsd:element name="Confidential_x0020_Classification" ma:index="11" nillable="true" ma:displayName="Information Classification" ma:description="Information Classification (per Information Resource Master Policy 01-04-00)" ma:format="Dropdown" ma:internalName="Confidential_x0020_Classification">
      <xsd:simpleType>
        <xsd:restriction base="dms:Choice">
          <xsd:enumeration value="Public"/>
          <xsd:enumeration value="Internal Use"/>
          <xsd:enumeration value="Confidential"/>
          <xsd:enumeration value="Confidential –Restricted Distribution"/>
        </xsd:restriction>
      </xsd:simpleType>
    </xsd:element>
    <xsd:element name="Data_x0020_Retention_x0020_Classification" ma:index="12" nillable="true" ma:displayName="Data Retention Classification" ma:description="Data Retention Classification (per Information Resource Master Policy 01-07-00)" ma:format="Dropdown" ma:internalName="Data_x0020_Retention_x0020_Classification">
      <xsd:simpleType>
        <xsd:restriction base="dms:Choice">
          <xsd:enumeration value="Official Record"/>
          <xsd:enumeration value="Non-Record"/>
        </xsd:restriction>
      </xsd:simpleType>
    </xsd:element>
    <xsd:element name="Workspaces_ID" ma:index="13" nillable="true" ma:displayName="Workspaces_ID" ma:internalName="Workspaces_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ec613d-e793-493c-a941-460852d03543" elementFormDefault="qualified">
    <xsd:import namespace="http://schemas.microsoft.com/office/2006/documentManagement/types"/>
    <xsd:import namespace="http://schemas.microsoft.com/office/infopath/2007/PartnerControls"/>
    <xsd:element name="Number" ma:index="14" nillable="true" ma:displayName="Number" ma:internalName="Numb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fidential_x0020_Classification xmlns="3c194807-ed71-4349-902d-1632284b062d" xsi:nil="true"/>
    <Number xmlns="ddec613d-e793-493c-a941-460852d03543" xsi:nil="true"/>
    <_dlc_DocId xmlns="af428d80-3882-4973-ab5f-e9b3cff85303">HZQXMC4YCWRY-1534370943-13752</_dlc_DocId>
    <_dlc_DocIdUrl xmlns="af428d80-3882-4973-ab5f-e9b3cff85303">
      <Url>http://sharepoint/depts/HE-PA-RegAff/HE-RegNonRP/_layouts/15/DocIdRedir.aspx?ID=HZQXMC4YCWRY-1534370943-13752</Url>
      <Description>HZQXMC4YCWRY-1534370943-13752</Description>
    </_dlc_DocIdUrl>
    <Data_x0020_Retention_x0020_Classification xmlns="3c194807-ed71-4349-902d-1632284b062d" xsi:nil="true"/>
    <Workspaces_ID xmlns="3c194807-ed71-4349-902d-1632284b062d" xsi:nil="true"/>
  </documentManagement>
</p:properties>
</file>

<file path=customXml/itemProps1.xml><?xml version="1.0" encoding="utf-8"?>
<ds:datastoreItem xmlns:ds="http://schemas.openxmlformats.org/officeDocument/2006/customXml" ds:itemID="{06627E23-5655-4528-B0CF-44188C34B3D4}"/>
</file>

<file path=customXml/itemProps2.xml><?xml version="1.0" encoding="utf-8"?>
<ds:datastoreItem xmlns:ds="http://schemas.openxmlformats.org/officeDocument/2006/customXml" ds:itemID="{1FE8DB16-7BF5-4D47-9B76-58DFB8196BDA}"/>
</file>

<file path=customXml/itemProps3.xml><?xml version="1.0" encoding="utf-8"?>
<ds:datastoreItem xmlns:ds="http://schemas.openxmlformats.org/officeDocument/2006/customXml" ds:itemID="{D55F54C9-B4F3-4BBA-80CD-5653C93B5257}"/>
</file>

<file path=customXml/itemProps4.xml><?xml version="1.0" encoding="utf-8"?>
<ds:datastoreItem xmlns:ds="http://schemas.openxmlformats.org/officeDocument/2006/customXml" ds:itemID="{7B7FE36A-768E-4C78-A86B-6E65A329A4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20</vt:i4>
      </vt:variant>
    </vt:vector>
  </HeadingPairs>
  <TitlesOfParts>
    <vt:vector size="32" baseType="lpstr">
      <vt:lpstr>EV Saturation</vt:lpstr>
      <vt:lpstr>LDV</vt:lpstr>
      <vt:lpstr>UHERO Forecast</vt:lpstr>
      <vt:lpstr>EV Counts</vt:lpstr>
      <vt:lpstr>Annual VMT</vt:lpstr>
      <vt:lpstr>Annual kWh</vt:lpstr>
      <vt:lpstr>Fuel Economy Growth</vt:lpstr>
      <vt:lpstr>Oahu PV</vt:lpstr>
      <vt:lpstr>Hawai‘i Island PV</vt:lpstr>
      <vt:lpstr>Maui PV</vt:lpstr>
      <vt:lpstr>Molokaʻi PV</vt:lpstr>
      <vt:lpstr>Lānaʻi PV</vt:lpstr>
      <vt:lpstr>'Annual kWh'!Print_Area</vt:lpstr>
      <vt:lpstr>'Annual VMT'!Print_Area</vt:lpstr>
      <vt:lpstr>'EV Counts'!Print_Area</vt:lpstr>
      <vt:lpstr>'EV Saturation'!Print_Area</vt:lpstr>
      <vt:lpstr>'Fuel Economy Growth'!Print_Area</vt:lpstr>
      <vt:lpstr>'Hawai‘i Island PV'!Print_Area</vt:lpstr>
      <vt:lpstr>'Lānaʻi PV'!Print_Area</vt:lpstr>
      <vt:lpstr>LDV!Print_Area</vt:lpstr>
      <vt:lpstr>'Maui PV'!Print_Area</vt:lpstr>
      <vt:lpstr>'Molokaʻi PV'!Print_Area</vt:lpstr>
      <vt:lpstr>'Oahu PV'!Print_Area</vt:lpstr>
      <vt:lpstr>'UHERO Forecast'!Print_Area</vt:lpstr>
      <vt:lpstr>'Annual kWh'!Print_Titles</vt:lpstr>
      <vt:lpstr>'Annual VMT'!Print_Titles</vt:lpstr>
      <vt:lpstr>'EV Counts'!Print_Titles</vt:lpstr>
      <vt:lpstr>'EV Saturation'!Print_Titles</vt:lpstr>
      <vt:lpstr>'Fuel Economy Growth'!Print_Titles</vt:lpstr>
      <vt:lpstr>LDV!Print_Titles</vt:lpstr>
      <vt:lpstr>'Oahu PV'!Print_Titles</vt:lpstr>
      <vt:lpstr>'UHERO Forecast'!Print_Titles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2020-06-30T17:35:54Z</dcterms:created>
  <dcterms:modified xsi:type="dcterms:W3CDTF">2020-06-30T17:40:09Z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0x010100D1341789DCF3BB4FA8900FD2985F6D82</vt:lpwstr>
  </property>
  <property fmtid="{D5CDD505-2E9C-101B-9397-08002B2CF9AE}" pid="3" name="_dlc_DocIdItemGuid">
    <vt:lpwstr>8c636f6a-5a1b-4f51-9129-8da2b4959eea</vt:lpwstr>
  </property>
</Properties>
</file>